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europeaes-my.sharepoint.com/personal/martin_perea_universidadeuropea_es/Documents/UEC/MPEREA PERS/libro MPEREA/LIBRO ARCHIVOS DEFINITIVOS/LIBRO VERSION ULTIMA/hoja de cálculo asociada/"/>
    </mc:Choice>
  </mc:AlternateContent>
  <xr:revisionPtr revIDLastSave="2" documentId="14_{D40C28BC-D4A5-49E3-90AF-6122126EB4E2}" xr6:coauthVersionLast="47" xr6:coauthVersionMax="47" xr10:uidLastSave="{E3A8F032-31D2-4A7A-8992-0575B6C5697E}"/>
  <bookViews>
    <workbookView xWindow="-110" yWindow="-110" windowWidth="19420" windowHeight="10420" xr2:uid="{92D7A283-8833-447D-8B7C-B216BC239211}"/>
  </bookViews>
  <sheets>
    <sheet name="Orto ocaso interp. decl." sheetId="3" r:id="rId1"/>
  </sheets>
  <definedNames>
    <definedName name="__xlchart.v1.0" hidden="1">'Orto ocaso interp. decl.'!$AA$3:$AA$368</definedName>
    <definedName name="__xlchart.v1.1" hidden="1">'Orto ocaso interp. decl.'!$AB$3:$AB$368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3" l="1"/>
  <c r="B11" i="3"/>
  <c r="E68" i="3" s="1"/>
  <c r="D3" i="3"/>
  <c r="D4" i="3" s="1"/>
  <c r="D2" i="3"/>
  <c r="AD2" i="3" l="1"/>
  <c r="AE2" i="3" s="1"/>
  <c r="AO2" i="3" s="1"/>
  <c r="E61" i="3"/>
  <c r="E4" i="3"/>
  <c r="E8" i="3"/>
  <c r="E11" i="3"/>
  <c r="E14" i="3"/>
  <c r="E18" i="3"/>
  <c r="E22" i="3"/>
  <c r="E26" i="3"/>
  <c r="E30" i="3"/>
  <c r="E34" i="3"/>
  <c r="E38" i="3"/>
  <c r="E42" i="3"/>
  <c r="E46" i="3"/>
  <c r="E50" i="3"/>
  <c r="E54" i="3"/>
  <c r="E58" i="3"/>
  <c r="E62" i="3"/>
  <c r="E66" i="3"/>
  <c r="E3" i="3"/>
  <c r="F3" i="3" s="1"/>
  <c r="G3" i="3" s="1"/>
  <c r="E7" i="3"/>
  <c r="E13" i="3"/>
  <c r="E29" i="3"/>
  <c r="E37" i="3"/>
  <c r="E45" i="3"/>
  <c r="E53" i="3"/>
  <c r="E65" i="3"/>
  <c r="E2" i="3"/>
  <c r="F2" i="3" s="1"/>
  <c r="G2" i="3" s="1"/>
  <c r="E5" i="3"/>
  <c r="E9" i="3"/>
  <c r="E15" i="3"/>
  <c r="E19" i="3"/>
  <c r="E23" i="3"/>
  <c r="E27" i="3"/>
  <c r="E31" i="3"/>
  <c r="E35" i="3"/>
  <c r="E39" i="3"/>
  <c r="E43" i="3"/>
  <c r="E47" i="3"/>
  <c r="E51" i="3"/>
  <c r="E55" i="3"/>
  <c r="E59" i="3"/>
  <c r="E63" i="3"/>
  <c r="E67" i="3"/>
  <c r="E17" i="3"/>
  <c r="E21" i="3"/>
  <c r="E25" i="3"/>
  <c r="E33" i="3"/>
  <c r="E41" i="3"/>
  <c r="E49" i="3"/>
  <c r="E57" i="3"/>
  <c r="AD3" i="3"/>
  <c r="AE3" i="3" s="1"/>
  <c r="AO3" i="3" s="1"/>
  <c r="E6" i="3"/>
  <c r="E10" i="3"/>
  <c r="E12" i="3"/>
  <c r="E16" i="3"/>
  <c r="E20" i="3"/>
  <c r="E24" i="3"/>
  <c r="E28" i="3"/>
  <c r="E32" i="3"/>
  <c r="E36" i="3"/>
  <c r="E40" i="3"/>
  <c r="E44" i="3"/>
  <c r="E48" i="3"/>
  <c r="E52" i="3"/>
  <c r="E56" i="3"/>
  <c r="E60" i="3"/>
  <c r="E64" i="3"/>
  <c r="AF2" i="3"/>
  <c r="AD4" i="3"/>
  <c r="AE4" i="3" s="1"/>
  <c r="F4" i="3"/>
  <c r="G4" i="3" s="1"/>
  <c r="D5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2" i="3"/>
  <c r="E340" i="3"/>
  <c r="E338" i="3"/>
  <c r="E336" i="3"/>
  <c r="E334" i="3"/>
  <c r="E332" i="3"/>
  <c r="E330" i="3"/>
  <c r="E328" i="3"/>
  <c r="E326" i="3"/>
  <c r="E324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43" i="3"/>
  <c r="E341" i="3"/>
  <c r="E339" i="3"/>
  <c r="E337" i="3"/>
  <c r="E335" i="3"/>
  <c r="E333" i="3"/>
  <c r="E331" i="3"/>
  <c r="E329" i="3"/>
  <c r="E327" i="3"/>
  <c r="E325" i="3"/>
  <c r="E323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304" i="3"/>
  <c r="E303" i="3"/>
  <c r="E302" i="3"/>
  <c r="E301" i="3"/>
  <c r="E300" i="3"/>
  <c r="E299" i="3"/>
  <c r="E298" i="3"/>
  <c r="E297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AG2" i="3" l="1"/>
  <c r="AN2" i="3"/>
  <c r="AP2" i="3" s="1"/>
  <c r="AH2" i="3"/>
  <c r="AH3" i="3"/>
  <c r="J3" i="3"/>
  <c r="Q3" i="3"/>
  <c r="P3" i="3"/>
  <c r="R3" i="3" s="1"/>
  <c r="T3" i="3" s="1"/>
  <c r="I3" i="3"/>
  <c r="K3" i="3" s="1"/>
  <c r="M3" i="3" s="1"/>
  <c r="H3" i="3"/>
  <c r="AN3" i="3"/>
  <c r="AP3" i="3" s="1"/>
  <c r="AR3" i="3" s="1"/>
  <c r="AG3" i="3"/>
  <c r="AI3" i="3" s="1"/>
  <c r="AF3" i="3"/>
  <c r="AO4" i="3"/>
  <c r="AH4" i="3"/>
  <c r="AN4" i="3"/>
  <c r="AP4" i="3" s="1"/>
  <c r="AG4" i="3"/>
  <c r="AF4" i="3"/>
  <c r="P2" i="3"/>
  <c r="R2" i="3" s="1"/>
  <c r="H2" i="3"/>
  <c r="I2" i="3"/>
  <c r="Q2" i="3"/>
  <c r="J2" i="3"/>
  <c r="J4" i="3"/>
  <c r="Q4" i="3"/>
  <c r="I4" i="3"/>
  <c r="P4" i="3"/>
  <c r="R4" i="3" s="1"/>
  <c r="H4" i="3"/>
  <c r="AD5" i="3"/>
  <c r="AE5" i="3" s="1"/>
  <c r="F5" i="3"/>
  <c r="G5" i="3" s="1"/>
  <c r="D6" i="3"/>
  <c r="AI2" i="3"/>
  <c r="AJ2" i="3" s="1"/>
  <c r="AM2" i="3" s="1"/>
  <c r="AJ3" i="3" l="1"/>
  <c r="AM3" i="3" s="1"/>
  <c r="N3" i="3"/>
  <c r="L3" i="3"/>
  <c r="O3" i="3" s="1"/>
  <c r="U3" i="3"/>
  <c r="V3" i="3" s="1"/>
  <c r="W3" i="3" s="1"/>
  <c r="AS3" i="3"/>
  <c r="AU3" i="3" s="1"/>
  <c r="AQ2" i="3"/>
  <c r="AO5" i="3"/>
  <c r="AH5" i="3"/>
  <c r="AN5" i="3"/>
  <c r="AP5" i="3" s="1"/>
  <c r="AG5" i="3"/>
  <c r="AF5" i="3"/>
  <c r="K2" i="3"/>
  <c r="L2" i="3" s="1"/>
  <c r="O2" i="3" s="1"/>
  <c r="AK2" i="3"/>
  <c r="AL2" i="3" s="1"/>
  <c r="AK3" i="3"/>
  <c r="AL3" i="3" s="1"/>
  <c r="AI4" i="3"/>
  <c r="AK4" i="3" s="1"/>
  <c r="AL4" i="3" s="1"/>
  <c r="AR4" i="3"/>
  <c r="AS4" i="3" s="1"/>
  <c r="AU4" i="3" s="1"/>
  <c r="AD6" i="3"/>
  <c r="AE6" i="3" s="1"/>
  <c r="F6" i="3"/>
  <c r="G6" i="3" s="1"/>
  <c r="D7" i="3"/>
  <c r="T4" i="3"/>
  <c r="U4" i="3" s="1"/>
  <c r="V4" i="3" s="1"/>
  <c r="W4" i="3" s="1"/>
  <c r="T2" i="3"/>
  <c r="U2" i="3" s="1"/>
  <c r="V2" i="3" s="1"/>
  <c r="W2" i="3" s="1"/>
  <c r="J5" i="3"/>
  <c r="Q5" i="3"/>
  <c r="I5" i="3"/>
  <c r="P5" i="3"/>
  <c r="R5" i="3" s="1"/>
  <c r="H5" i="3"/>
  <c r="K4" i="3"/>
  <c r="L4" i="3" s="1"/>
  <c r="O4" i="3" s="1"/>
  <c r="AQ3" i="3" l="1"/>
  <c r="AT3" i="3" s="1"/>
  <c r="M2" i="3"/>
  <c r="N2" i="3" s="1"/>
  <c r="AJ4" i="3"/>
  <c r="AM4" i="3" s="1"/>
  <c r="S3" i="3"/>
  <c r="X3" i="3" s="1"/>
  <c r="S4" i="3"/>
  <c r="X4" i="3" s="1"/>
  <c r="Y4" i="3" s="1"/>
  <c r="Z4" i="3" s="1"/>
  <c r="T5" i="3"/>
  <c r="U5" i="3" s="1"/>
  <c r="V5" i="3" s="1"/>
  <c r="W5" i="3" s="1"/>
  <c r="K5" i="3"/>
  <c r="M5" i="3" s="1"/>
  <c r="N5" i="3" s="1"/>
  <c r="S2" i="3"/>
  <c r="X2" i="3" s="1"/>
  <c r="Y2" i="3" s="1"/>
  <c r="J6" i="3"/>
  <c r="Q6" i="3"/>
  <c r="I6" i="3"/>
  <c r="P6" i="3"/>
  <c r="R6" i="3" s="1"/>
  <c r="H6" i="3"/>
  <c r="AD7" i="3"/>
  <c r="AE7" i="3" s="1"/>
  <c r="F7" i="3"/>
  <c r="G7" i="3" s="1"/>
  <c r="D8" i="3"/>
  <c r="AR5" i="3"/>
  <c r="AS5" i="3" s="1"/>
  <c r="AU5" i="3" s="1"/>
  <c r="M4" i="3"/>
  <c r="N4" i="3" s="1"/>
  <c r="AO6" i="3"/>
  <c r="AH6" i="3"/>
  <c r="AN6" i="3"/>
  <c r="AP6" i="3" s="1"/>
  <c r="AG6" i="3"/>
  <c r="AF6" i="3"/>
  <c r="AI5" i="3"/>
  <c r="AJ5" i="3" s="1"/>
  <c r="AM5" i="3" s="1"/>
  <c r="AB4" i="3" l="1"/>
  <c r="AQ4" i="3"/>
  <c r="AV3" i="3"/>
  <c r="AX3" i="3" s="1"/>
  <c r="Y3" i="3"/>
  <c r="Z3" i="3" s="1"/>
  <c r="AA3" i="3" s="1"/>
  <c r="AB3" i="3"/>
  <c r="L5" i="3"/>
  <c r="O5" i="3" s="1"/>
  <c r="AQ5" i="3"/>
  <c r="AT5" i="3" s="1"/>
  <c r="AK5" i="3"/>
  <c r="AL5" i="3" s="1"/>
  <c r="J7" i="3"/>
  <c r="Q7" i="3"/>
  <c r="I7" i="3"/>
  <c r="P7" i="3"/>
  <c r="R7" i="3" s="1"/>
  <c r="H7" i="3"/>
  <c r="Z2" i="3"/>
  <c r="AA2" i="3" s="1"/>
  <c r="AD8" i="3"/>
  <c r="AE8" i="3" s="1"/>
  <c r="F8" i="3"/>
  <c r="G8" i="3" s="1"/>
  <c r="D9" i="3"/>
  <c r="AI6" i="3"/>
  <c r="AK6" i="3" s="1"/>
  <c r="AL6" i="3" s="1"/>
  <c r="T6" i="3"/>
  <c r="U6" i="3" s="1"/>
  <c r="V6" i="3" s="1"/>
  <c r="W6" i="3" s="1"/>
  <c r="AR6" i="3"/>
  <c r="AS6" i="3" s="1"/>
  <c r="AU6" i="3" s="1"/>
  <c r="AO7" i="3"/>
  <c r="AH7" i="3"/>
  <c r="AN7" i="3"/>
  <c r="AP7" i="3" s="1"/>
  <c r="AG7" i="3"/>
  <c r="AF7" i="3"/>
  <c r="K6" i="3"/>
  <c r="L6" i="3" s="1"/>
  <c r="O6" i="3" s="1"/>
  <c r="AA4" i="3"/>
  <c r="AB2" i="3"/>
  <c r="AW3" i="3" l="1"/>
  <c r="AY3" i="3" s="1"/>
  <c r="BA3" i="3" s="1"/>
  <c r="AT4" i="3"/>
  <c r="AW4" i="3" s="1"/>
  <c r="AY4" i="3" s="1"/>
  <c r="BA4" i="3" s="1"/>
  <c r="AZ3" i="3"/>
  <c r="S5" i="3"/>
  <c r="X5" i="3" s="1"/>
  <c r="M6" i="3"/>
  <c r="N6" i="3" s="1"/>
  <c r="AD9" i="3"/>
  <c r="AE9" i="3" s="1"/>
  <c r="F9" i="3"/>
  <c r="G9" i="3" s="1"/>
  <c r="D10" i="3"/>
  <c r="AJ6" i="3"/>
  <c r="AM6" i="3" s="1"/>
  <c r="J8" i="3"/>
  <c r="Q8" i="3"/>
  <c r="I8" i="3"/>
  <c r="P8" i="3"/>
  <c r="R8" i="3" s="1"/>
  <c r="H8" i="3"/>
  <c r="AR7" i="3"/>
  <c r="AS7" i="3" s="1"/>
  <c r="AU7" i="3" s="1"/>
  <c r="AO8" i="3"/>
  <c r="AH8" i="3"/>
  <c r="AN8" i="3"/>
  <c r="AP8" i="3" s="1"/>
  <c r="AG8" i="3"/>
  <c r="AF8" i="3"/>
  <c r="AV5" i="3"/>
  <c r="AX5" i="3" s="1"/>
  <c r="K7" i="3"/>
  <c r="L7" i="3" s="1"/>
  <c r="O7" i="3" s="1"/>
  <c r="AI7" i="3"/>
  <c r="AJ7" i="3" s="1"/>
  <c r="AM7" i="3" s="1"/>
  <c r="S6" i="3"/>
  <c r="X6" i="3" s="1"/>
  <c r="Y6" i="3" s="1"/>
  <c r="T7" i="3"/>
  <c r="U7" i="3" s="1"/>
  <c r="V7" i="3" s="1"/>
  <c r="W7" i="3" s="1"/>
  <c r="BB3" i="3" l="1"/>
  <c r="AV4" i="3"/>
  <c r="AX4" i="3" s="1"/>
  <c r="AZ4" i="3" s="1"/>
  <c r="AK7" i="3"/>
  <c r="AL7" i="3" s="1"/>
  <c r="Y5" i="3"/>
  <c r="AB5" i="3"/>
  <c r="AQ7" i="3"/>
  <c r="AT7" i="3" s="1"/>
  <c r="S7" i="3"/>
  <c r="X7" i="3" s="1"/>
  <c r="Y7" i="3" s="1"/>
  <c r="K8" i="3"/>
  <c r="L8" i="3" s="1"/>
  <c r="O8" i="3" s="1"/>
  <c r="Z6" i="3"/>
  <c r="AA6" i="3" s="1"/>
  <c r="M7" i="3"/>
  <c r="N7" i="3" s="1"/>
  <c r="AQ6" i="3"/>
  <c r="AT6" i="3" s="1"/>
  <c r="AB6" i="3"/>
  <c r="AI8" i="3"/>
  <c r="AJ8" i="3" s="1"/>
  <c r="AM8" i="3" s="1"/>
  <c r="AD10" i="3"/>
  <c r="AE10" i="3" s="1"/>
  <c r="F10" i="3"/>
  <c r="G10" i="3" s="1"/>
  <c r="D11" i="3"/>
  <c r="AZ5" i="3"/>
  <c r="AO9" i="3"/>
  <c r="AH9" i="3"/>
  <c r="AN9" i="3"/>
  <c r="AP9" i="3" s="1"/>
  <c r="AG9" i="3"/>
  <c r="AF9" i="3"/>
  <c r="AR8" i="3"/>
  <c r="AS8" i="3" s="1"/>
  <c r="AU8" i="3" s="1"/>
  <c r="T8" i="3"/>
  <c r="U8" i="3" s="1"/>
  <c r="V8" i="3" s="1"/>
  <c r="W8" i="3" s="1"/>
  <c r="J9" i="3"/>
  <c r="Q9" i="3"/>
  <c r="I9" i="3"/>
  <c r="P9" i="3"/>
  <c r="R9" i="3" s="1"/>
  <c r="H9" i="3"/>
  <c r="BB4" i="3" l="1"/>
  <c r="Z5" i="3"/>
  <c r="AA5" i="3" s="1"/>
  <c r="AQ8" i="3"/>
  <c r="AT8" i="3" s="1"/>
  <c r="S8" i="3"/>
  <c r="X8" i="3" s="1"/>
  <c r="Y8" i="3" s="1"/>
  <c r="T9" i="3"/>
  <c r="U9" i="3" s="1"/>
  <c r="V9" i="3" s="1"/>
  <c r="W9" i="3" s="1"/>
  <c r="AR9" i="3"/>
  <c r="AS9" i="3" s="1"/>
  <c r="AU9" i="3" s="1"/>
  <c r="AO10" i="3"/>
  <c r="AH10" i="3"/>
  <c r="AN10" i="3"/>
  <c r="AP10" i="3" s="1"/>
  <c r="AG10" i="3"/>
  <c r="AF10" i="3"/>
  <c r="AK8" i="3"/>
  <c r="AL8" i="3" s="1"/>
  <c r="Z7" i="3"/>
  <c r="AA7" i="3" s="1"/>
  <c r="K9" i="3"/>
  <c r="L9" i="3" s="1"/>
  <c r="O9" i="3" s="1"/>
  <c r="M8" i="3"/>
  <c r="N8" i="3" s="1"/>
  <c r="AI9" i="3"/>
  <c r="AK9" i="3" s="1"/>
  <c r="AL9" i="3" s="1"/>
  <c r="J10" i="3"/>
  <c r="Q10" i="3"/>
  <c r="I10" i="3"/>
  <c r="P10" i="3"/>
  <c r="R10" i="3" s="1"/>
  <c r="H10" i="3"/>
  <c r="AW6" i="3"/>
  <c r="AY6" i="3" s="1"/>
  <c r="BA6" i="3" s="1"/>
  <c r="AW5" i="3"/>
  <c r="AY5" i="3" s="1"/>
  <c r="D12" i="3"/>
  <c r="AD11" i="3"/>
  <c r="AE11" i="3" s="1"/>
  <c r="F11" i="3"/>
  <c r="G11" i="3" s="1"/>
  <c r="AB7" i="3"/>
  <c r="AW7" i="3" l="1"/>
  <c r="AY7" i="3" s="1"/>
  <c r="BA7" i="3" s="1"/>
  <c r="AV7" i="3"/>
  <c r="AX7" i="3" s="1"/>
  <c r="AZ7" i="3" s="1"/>
  <c r="M9" i="3"/>
  <c r="N9" i="3" s="1"/>
  <c r="AJ9" i="3"/>
  <c r="AM9" i="3" s="1"/>
  <c r="S9" i="3"/>
  <c r="X9" i="3" s="1"/>
  <c r="Y9" i="3" s="1"/>
  <c r="D13" i="3"/>
  <c r="AD12" i="3"/>
  <c r="AE12" i="3" s="1"/>
  <c r="F12" i="3"/>
  <c r="G12" i="3" s="1"/>
  <c r="AR10" i="3"/>
  <c r="AS10" i="3" s="1"/>
  <c r="AU10" i="3" s="1"/>
  <c r="AV6" i="3"/>
  <c r="AX6" i="3" s="1"/>
  <c r="K10" i="3"/>
  <c r="M10" i="3" s="1"/>
  <c r="N10" i="3" s="1"/>
  <c r="Q11" i="3"/>
  <c r="I11" i="3"/>
  <c r="P11" i="3"/>
  <c r="R11" i="3" s="1"/>
  <c r="H11" i="3"/>
  <c r="J11" i="3"/>
  <c r="AV8" i="3"/>
  <c r="AX8" i="3" s="1"/>
  <c r="T10" i="3"/>
  <c r="U10" i="3" s="1"/>
  <c r="V10" i="3" s="1"/>
  <c r="W10" i="3" s="1"/>
  <c r="Z8" i="3"/>
  <c r="AA8" i="3" s="1"/>
  <c r="AN11" i="3"/>
  <c r="AP11" i="3" s="1"/>
  <c r="AG11" i="3"/>
  <c r="AF11" i="3"/>
  <c r="AO11" i="3"/>
  <c r="AH11" i="3"/>
  <c r="BA5" i="3"/>
  <c r="BB5" i="3"/>
  <c r="AI10" i="3"/>
  <c r="AJ10" i="3" s="1"/>
  <c r="AM10" i="3" s="1"/>
  <c r="AB8" i="3"/>
  <c r="BB7" i="3" l="1"/>
  <c r="AQ9" i="3"/>
  <c r="AT9" i="3" s="1"/>
  <c r="AB9" i="3"/>
  <c r="AQ10" i="3"/>
  <c r="AT10" i="3" s="1"/>
  <c r="K11" i="3"/>
  <c r="L11" i="3" s="1"/>
  <c r="O11" i="3" s="1"/>
  <c r="AF12" i="3"/>
  <c r="AN12" i="3"/>
  <c r="AP12" i="3" s="1"/>
  <c r="AG12" i="3"/>
  <c r="AO12" i="3"/>
  <c r="AH12" i="3"/>
  <c r="L10" i="3"/>
  <c r="O10" i="3" s="1"/>
  <c r="AR11" i="3"/>
  <c r="AS11" i="3" s="1"/>
  <c r="AU11" i="3" s="1"/>
  <c r="D14" i="3"/>
  <c r="AD13" i="3"/>
  <c r="AE13" i="3" s="1"/>
  <c r="F13" i="3"/>
  <c r="G13" i="3" s="1"/>
  <c r="AI11" i="3"/>
  <c r="AK11" i="3" s="1"/>
  <c r="AL11" i="3" s="1"/>
  <c r="AZ8" i="3"/>
  <c r="BB6" i="3"/>
  <c r="AZ6" i="3"/>
  <c r="Z9" i="3"/>
  <c r="AA9" i="3" s="1"/>
  <c r="AK10" i="3"/>
  <c r="AL10" i="3" s="1"/>
  <c r="T11" i="3"/>
  <c r="U11" i="3" s="1"/>
  <c r="V11" i="3" s="1"/>
  <c r="W11" i="3" s="1"/>
  <c r="P12" i="3"/>
  <c r="R12" i="3" s="1"/>
  <c r="H12" i="3"/>
  <c r="Q12" i="3"/>
  <c r="I12" i="3"/>
  <c r="J12" i="3"/>
  <c r="AV9" i="3" l="1"/>
  <c r="AX9" i="3" s="1"/>
  <c r="AZ9" i="3" s="1"/>
  <c r="AW8" i="3"/>
  <c r="AY8" i="3" s="1"/>
  <c r="BA8" i="3" s="1"/>
  <c r="AJ11" i="3"/>
  <c r="AM11" i="3" s="1"/>
  <c r="S11" i="3"/>
  <c r="X11" i="3" s="1"/>
  <c r="Y11" i="3" s="1"/>
  <c r="T12" i="3"/>
  <c r="U12" i="3" s="1"/>
  <c r="V12" i="3" s="1"/>
  <c r="W12" i="3" s="1"/>
  <c r="D15" i="3"/>
  <c r="AD14" i="3"/>
  <c r="AE14" i="3" s="1"/>
  <c r="F14" i="3"/>
  <c r="G14" i="3" s="1"/>
  <c r="K12" i="3"/>
  <c r="M12" i="3" s="1"/>
  <c r="N12" i="3" s="1"/>
  <c r="S10" i="3"/>
  <c r="X10" i="3" s="1"/>
  <c r="M11" i="3"/>
  <c r="N11" i="3" s="1"/>
  <c r="P13" i="3"/>
  <c r="R13" i="3" s="1"/>
  <c r="H13" i="3"/>
  <c r="I13" i="3"/>
  <c r="J13" i="3"/>
  <c r="Q13" i="3"/>
  <c r="AR12" i="3"/>
  <c r="AS12" i="3" s="1"/>
  <c r="AU12" i="3" s="1"/>
  <c r="AV10" i="3"/>
  <c r="AX10" i="3" s="1"/>
  <c r="AI12" i="3"/>
  <c r="AJ12" i="3" s="1"/>
  <c r="AM12" i="3" s="1"/>
  <c r="AW9" i="3"/>
  <c r="AY9" i="3" s="1"/>
  <c r="BA9" i="3" s="1"/>
  <c r="AF13" i="3"/>
  <c r="AG13" i="3"/>
  <c r="AO13" i="3"/>
  <c r="AH13" i="3"/>
  <c r="AN13" i="3"/>
  <c r="AP13" i="3" s="1"/>
  <c r="BB8" i="3" l="1"/>
  <c r="AB11" i="3"/>
  <c r="AQ11" i="3"/>
  <c r="AT11" i="3" s="1"/>
  <c r="L12" i="3"/>
  <c r="O12" i="3" s="1"/>
  <c r="AK12" i="3"/>
  <c r="AL12" i="3" s="1"/>
  <c r="AQ12" i="3"/>
  <c r="AT12" i="3" s="1"/>
  <c r="AR13" i="3"/>
  <c r="AS13" i="3" s="1"/>
  <c r="AU13" i="3" s="1"/>
  <c r="AF14" i="3"/>
  <c r="AG14" i="3"/>
  <c r="AO14" i="3"/>
  <c r="AH14" i="3"/>
  <c r="AN14" i="3"/>
  <c r="AP14" i="3" s="1"/>
  <c r="K13" i="3"/>
  <c r="M13" i="3" s="1"/>
  <c r="N13" i="3" s="1"/>
  <c r="BB9" i="3"/>
  <c r="D16" i="3"/>
  <c r="AD15" i="3"/>
  <c r="AE15" i="3" s="1"/>
  <c r="F15" i="3"/>
  <c r="G15" i="3" s="1"/>
  <c r="Z11" i="3"/>
  <c r="AA11" i="3" s="1"/>
  <c r="T13" i="3"/>
  <c r="U13" i="3" s="1"/>
  <c r="V13" i="3" s="1"/>
  <c r="W13" i="3" s="1"/>
  <c r="P14" i="3"/>
  <c r="R14" i="3" s="1"/>
  <c r="H14" i="3"/>
  <c r="I14" i="3"/>
  <c r="J14" i="3"/>
  <c r="Q14" i="3"/>
  <c r="Y10" i="3"/>
  <c r="AB10" i="3"/>
  <c r="AI13" i="3"/>
  <c r="AJ13" i="3" s="1"/>
  <c r="AM13" i="3" s="1"/>
  <c r="AZ10" i="3"/>
  <c r="L13" i="3" l="1"/>
  <c r="O13" i="3" s="1"/>
  <c r="AW10" i="3"/>
  <c r="AY10" i="3" s="1"/>
  <c r="S12" i="3"/>
  <c r="X12" i="3" s="1"/>
  <c r="AQ13" i="3"/>
  <c r="AT13" i="3" s="1"/>
  <c r="D17" i="3"/>
  <c r="AD16" i="3"/>
  <c r="AE16" i="3" s="1"/>
  <c r="F16" i="3"/>
  <c r="G16" i="3" s="1"/>
  <c r="AK13" i="3"/>
  <c r="AL13" i="3" s="1"/>
  <c r="T14" i="3"/>
  <c r="U14" i="3" s="1"/>
  <c r="V14" i="3" s="1"/>
  <c r="W14" i="3" s="1"/>
  <c r="Z10" i="3"/>
  <c r="AA10" i="3" s="1"/>
  <c r="P15" i="3"/>
  <c r="R15" i="3" s="1"/>
  <c r="H15" i="3"/>
  <c r="I15" i="3"/>
  <c r="Q15" i="3"/>
  <c r="J15" i="3"/>
  <c r="AI14" i="3"/>
  <c r="AJ14" i="3" s="1"/>
  <c r="AM14" i="3" s="1"/>
  <c r="K14" i="3"/>
  <c r="L14" i="3" s="1"/>
  <c r="O14" i="3" s="1"/>
  <c r="S13" i="3"/>
  <c r="X13" i="3" s="1"/>
  <c r="Y13" i="3" s="1"/>
  <c r="AF15" i="3"/>
  <c r="AN15" i="3"/>
  <c r="AP15" i="3" s="1"/>
  <c r="AO15" i="3"/>
  <c r="AH15" i="3"/>
  <c r="AG15" i="3"/>
  <c r="AR14" i="3"/>
  <c r="AS14" i="3" s="1"/>
  <c r="AU14" i="3" s="1"/>
  <c r="AW11" i="3" l="1"/>
  <c r="AY11" i="3" s="1"/>
  <c r="BA11" i="3" s="1"/>
  <c r="AV11" i="3"/>
  <c r="AX11" i="3" s="1"/>
  <c r="BA10" i="3"/>
  <c r="BB10" i="3"/>
  <c r="AB13" i="3"/>
  <c r="Y12" i="3"/>
  <c r="Z12" i="3" s="1"/>
  <c r="AA12" i="3" s="1"/>
  <c r="AB12" i="3"/>
  <c r="M14" i="3"/>
  <c r="N14" i="3" s="1"/>
  <c r="AQ14" i="3"/>
  <c r="AT14" i="3" s="1"/>
  <c r="S14" i="3"/>
  <c r="X14" i="3" s="1"/>
  <c r="Y14" i="3" s="1"/>
  <c r="AR15" i="3"/>
  <c r="AS15" i="3" s="1"/>
  <c r="AU15" i="3" s="1"/>
  <c r="K15" i="3"/>
  <c r="M15" i="3" s="1"/>
  <c r="N15" i="3" s="1"/>
  <c r="AW12" i="3"/>
  <c r="AY12" i="3" s="1"/>
  <c r="BA12" i="3" s="1"/>
  <c r="AK14" i="3"/>
  <c r="AL14" i="3" s="1"/>
  <c r="AF16" i="3"/>
  <c r="AN16" i="3"/>
  <c r="AP16" i="3" s="1"/>
  <c r="AG16" i="3"/>
  <c r="AO16" i="3"/>
  <c r="AH16" i="3"/>
  <c r="AI15" i="3"/>
  <c r="AJ15" i="3" s="1"/>
  <c r="AM15" i="3" s="1"/>
  <c r="P16" i="3"/>
  <c r="R16" i="3" s="1"/>
  <c r="H16" i="3"/>
  <c r="Q16" i="3"/>
  <c r="J16" i="3"/>
  <c r="I16" i="3"/>
  <c r="Z13" i="3"/>
  <c r="AA13" i="3" s="1"/>
  <c r="AV12" i="3"/>
  <c r="AX12" i="3" s="1"/>
  <c r="T15" i="3"/>
  <c r="U15" i="3" s="1"/>
  <c r="V15" i="3" s="1"/>
  <c r="W15" i="3" s="1"/>
  <c r="D18" i="3"/>
  <c r="AD17" i="3"/>
  <c r="AE17" i="3" s="1"/>
  <c r="F17" i="3"/>
  <c r="G17" i="3" s="1"/>
  <c r="L15" i="3" l="1"/>
  <c r="O15" i="3" s="1"/>
  <c r="AW13" i="3"/>
  <c r="AY13" i="3" s="1"/>
  <c r="BA13" i="3" s="1"/>
  <c r="BB11" i="3"/>
  <c r="AZ11" i="3"/>
  <c r="AK15" i="3"/>
  <c r="AL15" i="3" s="1"/>
  <c r="AQ15" i="3"/>
  <c r="AT15" i="3" s="1"/>
  <c r="BB12" i="3"/>
  <c r="AZ12" i="3"/>
  <c r="AI16" i="3"/>
  <c r="AK16" i="3" s="1"/>
  <c r="AL16" i="3" s="1"/>
  <c r="Z14" i="3"/>
  <c r="AA14" i="3" s="1"/>
  <c r="P17" i="3"/>
  <c r="R17" i="3" s="1"/>
  <c r="H17" i="3"/>
  <c r="Q17" i="3"/>
  <c r="J17" i="3"/>
  <c r="I17" i="3"/>
  <c r="AB14" i="3"/>
  <c r="AR16" i="3"/>
  <c r="AS16" i="3" s="1"/>
  <c r="AU16" i="3" s="1"/>
  <c r="D19" i="3"/>
  <c r="AD18" i="3"/>
  <c r="AE18" i="3" s="1"/>
  <c r="F18" i="3"/>
  <c r="G18" i="3" s="1"/>
  <c r="AF17" i="3"/>
  <c r="AN17" i="3"/>
  <c r="AP17" i="3" s="1"/>
  <c r="AO17" i="3"/>
  <c r="AH17" i="3"/>
  <c r="AG17" i="3"/>
  <c r="K16" i="3"/>
  <c r="M16" i="3" s="1"/>
  <c r="N16" i="3" s="1"/>
  <c r="T16" i="3"/>
  <c r="U16" i="3" s="1"/>
  <c r="V16" i="3" s="1"/>
  <c r="W16" i="3" s="1"/>
  <c r="AV13" i="3"/>
  <c r="AX13" i="3" s="1"/>
  <c r="S15" i="3" l="1"/>
  <c r="X15" i="3" s="1"/>
  <c r="Y15" i="3" s="1"/>
  <c r="Z15" i="3" s="1"/>
  <c r="AA15" i="3" s="1"/>
  <c r="AJ16" i="3"/>
  <c r="AM16" i="3" s="1"/>
  <c r="L16" i="3"/>
  <c r="O16" i="3" s="1"/>
  <c r="AR17" i="3"/>
  <c r="AS17" i="3" s="1"/>
  <c r="AU17" i="3" s="1"/>
  <c r="D20" i="3"/>
  <c r="AD19" i="3"/>
  <c r="AE19" i="3" s="1"/>
  <c r="F19" i="3"/>
  <c r="G19" i="3" s="1"/>
  <c r="AW14" i="3"/>
  <c r="AY14" i="3" s="1"/>
  <c r="BA14" i="3" s="1"/>
  <c r="AI17" i="3"/>
  <c r="AJ17" i="3" s="1"/>
  <c r="AM17" i="3" s="1"/>
  <c r="AF18" i="3"/>
  <c r="AO18" i="3"/>
  <c r="AH18" i="3"/>
  <c r="AN18" i="3"/>
  <c r="AP18" i="3" s="1"/>
  <c r="AG18" i="3"/>
  <c r="BB13" i="3"/>
  <c r="AZ13" i="3"/>
  <c r="P18" i="3"/>
  <c r="R18" i="3" s="1"/>
  <c r="H18" i="3"/>
  <c r="I18" i="3"/>
  <c r="J18" i="3"/>
  <c r="Q18" i="3"/>
  <c r="AV14" i="3"/>
  <c r="AX14" i="3" s="1"/>
  <c r="K17" i="3"/>
  <c r="M17" i="3" s="1"/>
  <c r="N17" i="3" s="1"/>
  <c r="T17" i="3"/>
  <c r="U17" i="3" s="1"/>
  <c r="V17" i="3" s="1"/>
  <c r="W17" i="3" s="1"/>
  <c r="AB15" i="3" l="1"/>
  <c r="AQ16" i="3"/>
  <c r="AT16" i="3" s="1"/>
  <c r="AV15" i="3"/>
  <c r="AX15" i="3" s="1"/>
  <c r="AZ15" i="3" s="1"/>
  <c r="L17" i="3"/>
  <c r="O17" i="3" s="1"/>
  <c r="AK17" i="3"/>
  <c r="AL17" i="3" s="1"/>
  <c r="S16" i="3"/>
  <c r="X16" i="3" s="1"/>
  <c r="T18" i="3"/>
  <c r="U18" i="3" s="1"/>
  <c r="V18" i="3" s="1"/>
  <c r="W18" i="3" s="1"/>
  <c r="AR18" i="3"/>
  <c r="AS18" i="3" s="1"/>
  <c r="AU18" i="3" s="1"/>
  <c r="K18" i="3"/>
  <c r="M18" i="3" s="1"/>
  <c r="N18" i="3" s="1"/>
  <c r="AF19" i="3"/>
  <c r="AG19" i="3"/>
  <c r="AN19" i="3"/>
  <c r="AP19" i="3" s="1"/>
  <c r="AO19" i="3"/>
  <c r="AH19" i="3"/>
  <c r="AI18" i="3"/>
  <c r="AJ18" i="3" s="1"/>
  <c r="AM18" i="3" s="1"/>
  <c r="P19" i="3"/>
  <c r="R19" i="3" s="1"/>
  <c r="H19" i="3"/>
  <c r="Q19" i="3"/>
  <c r="I19" i="3"/>
  <c r="J19" i="3"/>
  <c r="BB14" i="3"/>
  <c r="AZ14" i="3"/>
  <c r="D21" i="3"/>
  <c r="AD20" i="3"/>
  <c r="AE20" i="3" s="1"/>
  <c r="F20" i="3"/>
  <c r="G20" i="3" s="1"/>
  <c r="AQ17" i="3"/>
  <c r="AT17" i="3" s="1"/>
  <c r="AV17" i="3" l="1"/>
  <c r="AX17" i="3" s="1"/>
  <c r="AW15" i="3"/>
  <c r="AY15" i="3" s="1"/>
  <c r="BA15" i="3" s="1"/>
  <c r="AW16" i="3"/>
  <c r="AY16" i="3" s="1"/>
  <c r="BA16" i="3" s="1"/>
  <c r="AK18" i="3"/>
  <c r="AL18" i="3" s="1"/>
  <c r="L18" i="3"/>
  <c r="O18" i="3" s="1"/>
  <c r="S18" i="3" s="1"/>
  <c r="X18" i="3" s="1"/>
  <c r="Y18" i="3" s="1"/>
  <c r="S17" i="3"/>
  <c r="X17" i="3" s="1"/>
  <c r="Y16" i="3"/>
  <c r="Z16" i="3" s="1"/>
  <c r="AA16" i="3" s="1"/>
  <c r="AB16" i="3"/>
  <c r="AQ18" i="3"/>
  <c r="AT18" i="3" s="1"/>
  <c r="AF20" i="3"/>
  <c r="AN20" i="3"/>
  <c r="AP20" i="3" s="1"/>
  <c r="AO20" i="3"/>
  <c r="AH20" i="3"/>
  <c r="AG20" i="3"/>
  <c r="AR19" i="3"/>
  <c r="AS19" i="3" s="1"/>
  <c r="AU19" i="3" s="1"/>
  <c r="D22" i="3"/>
  <c r="AD21" i="3"/>
  <c r="AE21" i="3" s="1"/>
  <c r="F21" i="3"/>
  <c r="G21" i="3" s="1"/>
  <c r="T19" i="3"/>
  <c r="U19" i="3" s="1"/>
  <c r="V19" i="3" s="1"/>
  <c r="W19" i="3" s="1"/>
  <c r="K19" i="3"/>
  <c r="M19" i="3" s="1"/>
  <c r="N19" i="3" s="1"/>
  <c r="AI19" i="3"/>
  <c r="AK19" i="3" s="1"/>
  <c r="AL19" i="3" s="1"/>
  <c r="P20" i="3"/>
  <c r="R20" i="3" s="1"/>
  <c r="H20" i="3"/>
  <c r="I20" i="3"/>
  <c r="Q20" i="3"/>
  <c r="J20" i="3"/>
  <c r="AV16" i="3" l="1"/>
  <c r="AX16" i="3" s="1"/>
  <c r="AZ16" i="3" s="1"/>
  <c r="BB15" i="3"/>
  <c r="AJ19" i="3"/>
  <c r="AM19" i="3" s="1"/>
  <c r="Y17" i="3"/>
  <c r="Z17" i="3" s="1"/>
  <c r="AA17" i="3" s="1"/>
  <c r="AB17" i="3"/>
  <c r="AB18" i="3"/>
  <c r="D23" i="3"/>
  <c r="AD22" i="3"/>
  <c r="AE22" i="3" s="1"/>
  <c r="F22" i="3"/>
  <c r="G22" i="3" s="1"/>
  <c r="AI20" i="3"/>
  <c r="AK20" i="3" s="1"/>
  <c r="AL20" i="3" s="1"/>
  <c r="P21" i="3"/>
  <c r="R21" i="3" s="1"/>
  <c r="H21" i="3"/>
  <c r="I21" i="3"/>
  <c r="Q21" i="3"/>
  <c r="J21" i="3"/>
  <c r="AV18" i="3"/>
  <c r="AX18" i="3" s="1"/>
  <c r="AZ17" i="3"/>
  <c r="AR20" i="3"/>
  <c r="AS20" i="3" s="1"/>
  <c r="AU20" i="3" s="1"/>
  <c r="L19" i="3"/>
  <c r="O19" i="3" s="1"/>
  <c r="K20" i="3"/>
  <c r="L20" i="3" s="1"/>
  <c r="O20" i="3" s="1"/>
  <c r="Z18" i="3"/>
  <c r="AA18" i="3" s="1"/>
  <c r="T20" i="3"/>
  <c r="U20" i="3" s="1"/>
  <c r="V20" i="3" s="1"/>
  <c r="W20" i="3" s="1"/>
  <c r="AW17" i="3"/>
  <c r="AY17" i="3" s="1"/>
  <c r="BA17" i="3" s="1"/>
  <c r="AF21" i="3"/>
  <c r="AG21" i="3"/>
  <c r="AN21" i="3"/>
  <c r="AP21" i="3" s="1"/>
  <c r="AO21" i="3"/>
  <c r="AH21" i="3"/>
  <c r="BB16" i="3" l="1"/>
  <c r="AQ19" i="3"/>
  <c r="AT19" i="3" s="1"/>
  <c r="S20" i="3"/>
  <c r="X20" i="3" s="1"/>
  <c r="Y20" i="3" s="1"/>
  <c r="AZ18" i="3"/>
  <c r="AR21" i="3"/>
  <c r="AS21" i="3" s="1"/>
  <c r="AU21" i="3" s="1"/>
  <c r="S19" i="3"/>
  <c r="X19" i="3" s="1"/>
  <c r="BB17" i="3"/>
  <c r="P22" i="3"/>
  <c r="R22" i="3" s="1"/>
  <c r="H22" i="3"/>
  <c r="I22" i="3"/>
  <c r="J22" i="3"/>
  <c r="Q22" i="3"/>
  <c r="AI21" i="3"/>
  <c r="AK21" i="3" s="1"/>
  <c r="AL21" i="3" s="1"/>
  <c r="T21" i="3"/>
  <c r="U21" i="3" s="1"/>
  <c r="V21" i="3" s="1"/>
  <c r="W21" i="3" s="1"/>
  <c r="AJ20" i="3"/>
  <c r="AM20" i="3" s="1"/>
  <c r="AF22" i="3"/>
  <c r="AG22" i="3"/>
  <c r="AO22" i="3"/>
  <c r="AH22" i="3"/>
  <c r="AN22" i="3"/>
  <c r="AP22" i="3" s="1"/>
  <c r="K21" i="3"/>
  <c r="M21" i="3" s="1"/>
  <c r="N21" i="3" s="1"/>
  <c r="M20" i="3"/>
  <c r="N20" i="3" s="1"/>
  <c r="D24" i="3"/>
  <c r="AD23" i="3"/>
  <c r="AE23" i="3" s="1"/>
  <c r="F23" i="3"/>
  <c r="G23" i="3" s="1"/>
  <c r="AW18" i="3" l="1"/>
  <c r="AY18" i="3" s="1"/>
  <c r="BA18" i="3" s="1"/>
  <c r="AV19" i="3"/>
  <c r="AX19" i="3" s="1"/>
  <c r="AZ19" i="3" s="1"/>
  <c r="P23" i="3"/>
  <c r="R23" i="3" s="1"/>
  <c r="H23" i="3"/>
  <c r="Q23" i="3"/>
  <c r="I23" i="3"/>
  <c r="J23" i="3"/>
  <c r="T22" i="3"/>
  <c r="U22" i="3" s="1"/>
  <c r="V22" i="3" s="1"/>
  <c r="W22" i="3" s="1"/>
  <c r="AB20" i="3"/>
  <c r="AR22" i="3"/>
  <c r="AS22" i="3" s="1"/>
  <c r="AU22" i="3" s="1"/>
  <c r="AF23" i="3"/>
  <c r="AN23" i="3"/>
  <c r="AP23" i="3" s="1"/>
  <c r="AO23" i="3"/>
  <c r="AH23" i="3"/>
  <c r="AG23" i="3"/>
  <c r="AJ21" i="3"/>
  <c r="AM21" i="3" s="1"/>
  <c r="AQ20" i="3"/>
  <c r="AT20" i="3" s="1"/>
  <c r="L21" i="3"/>
  <c r="O21" i="3" s="1"/>
  <c r="Z20" i="3"/>
  <c r="AA20" i="3" s="1"/>
  <c r="D25" i="3"/>
  <c r="AD24" i="3"/>
  <c r="AE24" i="3" s="1"/>
  <c r="F24" i="3"/>
  <c r="G24" i="3" s="1"/>
  <c r="AI22" i="3"/>
  <c r="AJ22" i="3" s="1"/>
  <c r="AM22" i="3" s="1"/>
  <c r="K22" i="3"/>
  <c r="L22" i="3" s="1"/>
  <c r="O22" i="3" s="1"/>
  <c r="Y19" i="3"/>
  <c r="AB19" i="3"/>
  <c r="BB18" i="3" l="1"/>
  <c r="M22" i="3"/>
  <c r="N22" i="3" s="1"/>
  <c r="AK22" i="3"/>
  <c r="AL22" i="3" s="1"/>
  <c r="S22" i="3"/>
  <c r="X22" i="3" s="1"/>
  <c r="Y22" i="3" s="1"/>
  <c r="AQ22" i="3"/>
  <c r="AT22" i="3" s="1"/>
  <c r="T23" i="3"/>
  <c r="U23" i="3" s="1"/>
  <c r="V23" i="3" s="1"/>
  <c r="W23" i="3" s="1"/>
  <c r="AV20" i="3"/>
  <c r="AX20" i="3" s="1"/>
  <c r="AW19" i="3"/>
  <c r="AY19" i="3" s="1"/>
  <c r="AF24" i="3"/>
  <c r="AN24" i="3"/>
  <c r="AP24" i="3" s="1"/>
  <c r="AG24" i="3"/>
  <c r="AO24" i="3"/>
  <c r="AH24" i="3"/>
  <c r="S21" i="3"/>
  <c r="X21" i="3" s="1"/>
  <c r="AQ21" i="3"/>
  <c r="AT21" i="3" s="1"/>
  <c r="K23" i="3"/>
  <c r="M23" i="3" s="1"/>
  <c r="N23" i="3" s="1"/>
  <c r="P24" i="3"/>
  <c r="R24" i="3" s="1"/>
  <c r="H24" i="3"/>
  <c r="Q24" i="3"/>
  <c r="J24" i="3"/>
  <c r="I24" i="3"/>
  <c r="Z19" i="3"/>
  <c r="AA19" i="3" s="1"/>
  <c r="D26" i="3"/>
  <c r="AD25" i="3"/>
  <c r="AE25" i="3" s="1"/>
  <c r="F25" i="3"/>
  <c r="G25" i="3" s="1"/>
  <c r="AI23" i="3"/>
  <c r="AJ23" i="3" s="1"/>
  <c r="AM23" i="3" s="1"/>
  <c r="AR23" i="3"/>
  <c r="AS23" i="3" s="1"/>
  <c r="AU23" i="3" s="1"/>
  <c r="AB22" i="3" l="1"/>
  <c r="AW20" i="3"/>
  <c r="AY20" i="3" s="1"/>
  <c r="BA20" i="3" s="1"/>
  <c r="AZ20" i="3"/>
  <c r="AQ23" i="3"/>
  <c r="AT23" i="3" s="1"/>
  <c r="AV22" i="3"/>
  <c r="AX22" i="3" s="1"/>
  <c r="AK23" i="3"/>
  <c r="AL23" i="3" s="1"/>
  <c r="D27" i="3"/>
  <c r="AD26" i="3"/>
  <c r="AE26" i="3" s="1"/>
  <c r="F26" i="3"/>
  <c r="G26" i="3" s="1"/>
  <c r="L23" i="3"/>
  <c r="O23" i="3" s="1"/>
  <c r="AV21" i="3"/>
  <c r="AX21" i="3" s="1"/>
  <c r="AR24" i="3"/>
  <c r="AS24" i="3" s="1"/>
  <c r="AU24" i="3" s="1"/>
  <c r="T24" i="3"/>
  <c r="U24" i="3" s="1"/>
  <c r="V24" i="3" s="1"/>
  <c r="W24" i="3" s="1"/>
  <c r="Z22" i="3"/>
  <c r="AA22" i="3" s="1"/>
  <c r="AF25" i="3"/>
  <c r="AG25" i="3"/>
  <c r="AO25" i="3"/>
  <c r="AH25" i="3"/>
  <c r="AN25" i="3"/>
  <c r="AP25" i="3" s="1"/>
  <c r="K24" i="3"/>
  <c r="M24" i="3" s="1"/>
  <c r="N24" i="3" s="1"/>
  <c r="P25" i="3"/>
  <c r="R25" i="3" s="1"/>
  <c r="H25" i="3"/>
  <c r="Q25" i="3"/>
  <c r="J25" i="3"/>
  <c r="I25" i="3"/>
  <c r="Y21" i="3"/>
  <c r="AB21" i="3"/>
  <c r="AI24" i="3"/>
  <c r="AK24" i="3" s="1"/>
  <c r="AL24" i="3" s="1"/>
  <c r="BA19" i="3"/>
  <c r="BB19" i="3"/>
  <c r="L24" i="3" l="1"/>
  <c r="O24" i="3" s="1"/>
  <c r="BB20" i="3"/>
  <c r="AW21" i="3"/>
  <c r="AY21" i="3" s="1"/>
  <c r="BA21" i="3" s="1"/>
  <c r="AZ21" i="3"/>
  <c r="AZ22" i="3"/>
  <c r="P26" i="3"/>
  <c r="R26" i="3" s="1"/>
  <c r="H26" i="3"/>
  <c r="Q26" i="3"/>
  <c r="J26" i="3"/>
  <c r="I26" i="3"/>
  <c r="AW22" i="3"/>
  <c r="AY22" i="3" s="1"/>
  <c r="BA22" i="3" s="1"/>
  <c r="T25" i="3"/>
  <c r="U25" i="3" s="1"/>
  <c r="V25" i="3" s="1"/>
  <c r="W25" i="3" s="1"/>
  <c r="Z21" i="3"/>
  <c r="AA21" i="3" s="1"/>
  <c r="AJ24" i="3"/>
  <c r="AM24" i="3" s="1"/>
  <c r="AF26" i="3"/>
  <c r="AN26" i="3"/>
  <c r="AP26" i="3" s="1"/>
  <c r="AG26" i="3"/>
  <c r="AO26" i="3"/>
  <c r="AH26" i="3"/>
  <c r="K25" i="3"/>
  <c r="M25" i="3" s="1"/>
  <c r="N25" i="3" s="1"/>
  <c r="AR25" i="3"/>
  <c r="AS25" i="3" s="1"/>
  <c r="AU25" i="3" s="1"/>
  <c r="AI25" i="3"/>
  <c r="AJ25" i="3" s="1"/>
  <c r="AM25" i="3" s="1"/>
  <c r="S23" i="3"/>
  <c r="X23" i="3" s="1"/>
  <c r="D28" i="3"/>
  <c r="AD27" i="3"/>
  <c r="AE27" i="3" s="1"/>
  <c r="F27" i="3"/>
  <c r="G27" i="3" s="1"/>
  <c r="BB21" i="3" l="1"/>
  <c r="S24" i="3"/>
  <c r="X24" i="3" s="1"/>
  <c r="AQ25" i="3"/>
  <c r="AT25" i="3" s="1"/>
  <c r="AF27" i="3"/>
  <c r="AG27" i="3"/>
  <c r="AN27" i="3"/>
  <c r="AP27" i="3" s="1"/>
  <c r="AO27" i="3"/>
  <c r="AH27" i="3"/>
  <c r="D29" i="3"/>
  <c r="AD28" i="3"/>
  <c r="AE28" i="3" s="1"/>
  <c r="F28" i="3"/>
  <c r="G28" i="3" s="1"/>
  <c r="AK25" i="3"/>
  <c r="AL25" i="3" s="1"/>
  <c r="L25" i="3"/>
  <c r="O25" i="3" s="1"/>
  <c r="AR26" i="3"/>
  <c r="AS26" i="3" s="1"/>
  <c r="AU26" i="3" s="1"/>
  <c r="K26" i="3"/>
  <c r="M26" i="3" s="1"/>
  <c r="N26" i="3" s="1"/>
  <c r="T26" i="3"/>
  <c r="U26" i="3" s="1"/>
  <c r="V26" i="3" s="1"/>
  <c r="W26" i="3" s="1"/>
  <c r="BB22" i="3"/>
  <c r="Y23" i="3"/>
  <c r="AB23" i="3"/>
  <c r="AQ24" i="3"/>
  <c r="AT24" i="3" s="1"/>
  <c r="P27" i="3"/>
  <c r="R27" i="3" s="1"/>
  <c r="H27" i="3"/>
  <c r="Q27" i="3"/>
  <c r="I27" i="3"/>
  <c r="J27" i="3"/>
  <c r="AI26" i="3"/>
  <c r="AJ26" i="3" s="1"/>
  <c r="AM26" i="3" s="1"/>
  <c r="AV23" i="3"/>
  <c r="AX23" i="3" s="1"/>
  <c r="L26" i="3" l="1"/>
  <c r="O26" i="3" s="1"/>
  <c r="Y24" i="3"/>
  <c r="Z24" i="3" s="1"/>
  <c r="AA24" i="3" s="1"/>
  <c r="AB24" i="3"/>
  <c r="AQ26" i="3"/>
  <c r="AT26" i="3" s="1"/>
  <c r="AZ23" i="3"/>
  <c r="K27" i="3"/>
  <c r="M27" i="3" s="1"/>
  <c r="N27" i="3" s="1"/>
  <c r="AI27" i="3"/>
  <c r="AK27" i="3" s="1"/>
  <c r="AL27" i="3" s="1"/>
  <c r="AK26" i="3"/>
  <c r="AL26" i="3" s="1"/>
  <c r="S26" i="3"/>
  <c r="X26" i="3" s="1"/>
  <c r="Y26" i="3" s="1"/>
  <c r="P28" i="3"/>
  <c r="R28" i="3" s="1"/>
  <c r="H28" i="3"/>
  <c r="I28" i="3"/>
  <c r="J28" i="3"/>
  <c r="Q28" i="3"/>
  <c r="AF28" i="3"/>
  <c r="AG28" i="3"/>
  <c r="AO28" i="3"/>
  <c r="AH28" i="3"/>
  <c r="AN28" i="3"/>
  <c r="AP28" i="3" s="1"/>
  <c r="AR27" i="3"/>
  <c r="AS27" i="3" s="1"/>
  <c r="AU27" i="3" s="1"/>
  <c r="T27" i="3"/>
  <c r="U27" i="3" s="1"/>
  <c r="V27" i="3" s="1"/>
  <c r="W27" i="3" s="1"/>
  <c r="AW24" i="3"/>
  <c r="AY24" i="3" s="1"/>
  <c r="BA24" i="3" s="1"/>
  <c r="AW23" i="3"/>
  <c r="AY23" i="3" s="1"/>
  <c r="BA23" i="3" s="1"/>
  <c r="Z23" i="3"/>
  <c r="AA23" i="3" s="1"/>
  <c r="S25" i="3"/>
  <c r="X25" i="3" s="1"/>
  <c r="D30" i="3"/>
  <c r="AD29" i="3"/>
  <c r="AE29" i="3" s="1"/>
  <c r="F29" i="3"/>
  <c r="G29" i="3" s="1"/>
  <c r="L27" i="3" l="1"/>
  <c r="O27" i="3" s="1"/>
  <c r="AW25" i="3"/>
  <c r="AY25" i="3" s="1"/>
  <c r="BA25" i="3" s="1"/>
  <c r="AB26" i="3"/>
  <c r="AV24" i="3"/>
  <c r="AX24" i="3" s="1"/>
  <c r="BB24" i="3" s="1"/>
  <c r="AJ27" i="3"/>
  <c r="AM27" i="3" s="1"/>
  <c r="P29" i="3"/>
  <c r="R29" i="3" s="1"/>
  <c r="H29" i="3"/>
  <c r="Q29" i="3"/>
  <c r="I29" i="3"/>
  <c r="J29" i="3"/>
  <c r="AF29" i="3"/>
  <c r="AN29" i="3"/>
  <c r="AP29" i="3" s="1"/>
  <c r="AG29" i="3"/>
  <c r="AO29" i="3"/>
  <c r="AH29" i="3"/>
  <c r="T28" i="3"/>
  <c r="U28" i="3" s="1"/>
  <c r="V28" i="3" s="1"/>
  <c r="W28" i="3" s="1"/>
  <c r="BB23" i="3"/>
  <c r="D31" i="3"/>
  <c r="AD30" i="3"/>
  <c r="AE30" i="3" s="1"/>
  <c r="F30" i="3"/>
  <c r="G30" i="3" s="1"/>
  <c r="Z26" i="3"/>
  <c r="AA26" i="3" s="1"/>
  <c r="AR28" i="3"/>
  <c r="AS28" i="3" s="1"/>
  <c r="AU28" i="3" s="1"/>
  <c r="Y25" i="3"/>
  <c r="AB25" i="3"/>
  <c r="AV25" i="3"/>
  <c r="AX25" i="3" s="1"/>
  <c r="AI28" i="3"/>
  <c r="AJ28" i="3" s="1"/>
  <c r="AM28" i="3" s="1"/>
  <c r="K28" i="3"/>
  <c r="L28" i="3" s="1"/>
  <c r="O28" i="3" s="1"/>
  <c r="S27" i="3" l="1"/>
  <c r="X27" i="3" s="1"/>
  <c r="AB27" i="3" s="1"/>
  <c r="AZ24" i="3"/>
  <c r="AQ27" i="3"/>
  <c r="AK28" i="3"/>
  <c r="AL28" i="3" s="1"/>
  <c r="S28" i="3"/>
  <c r="X28" i="3" s="1"/>
  <c r="Y28" i="3" s="1"/>
  <c r="AQ28" i="3"/>
  <c r="AT28" i="3" s="1"/>
  <c r="K29" i="3"/>
  <c r="M29" i="3" s="1"/>
  <c r="N29" i="3" s="1"/>
  <c r="Z25" i="3"/>
  <c r="AA25" i="3" s="1"/>
  <c r="D32" i="3"/>
  <c r="AD31" i="3"/>
  <c r="AE31" i="3" s="1"/>
  <c r="F31" i="3"/>
  <c r="G31" i="3" s="1"/>
  <c r="AF30" i="3"/>
  <c r="AG30" i="3"/>
  <c r="AO30" i="3"/>
  <c r="AH30" i="3"/>
  <c r="AN30" i="3"/>
  <c r="AP30" i="3" s="1"/>
  <c r="AR29" i="3"/>
  <c r="AS29" i="3" s="1"/>
  <c r="AU29" i="3" s="1"/>
  <c r="M28" i="3"/>
  <c r="N28" i="3" s="1"/>
  <c r="BB25" i="3"/>
  <c r="AZ25" i="3"/>
  <c r="AI29" i="3"/>
  <c r="AK29" i="3" s="1"/>
  <c r="AL29" i="3" s="1"/>
  <c r="AV26" i="3"/>
  <c r="AX26" i="3" s="1"/>
  <c r="P30" i="3"/>
  <c r="R30" i="3" s="1"/>
  <c r="H30" i="3"/>
  <c r="Q30" i="3"/>
  <c r="I30" i="3"/>
  <c r="J30" i="3"/>
  <c r="T29" i="3"/>
  <c r="U29" i="3" s="1"/>
  <c r="V29" i="3" s="1"/>
  <c r="W29" i="3" s="1"/>
  <c r="AT27" i="3" l="1"/>
  <c r="AV27" i="3" s="1"/>
  <c r="AX27" i="3" s="1"/>
  <c r="AZ27" i="3" s="1"/>
  <c r="AW26" i="3"/>
  <c r="AY26" i="3" s="1"/>
  <c r="BA26" i="3" s="1"/>
  <c r="Y27" i="3"/>
  <c r="Z27" i="3" s="1"/>
  <c r="AA27" i="3" s="1"/>
  <c r="AB28" i="3"/>
  <c r="AW27" i="3"/>
  <c r="AY27" i="3" s="1"/>
  <c r="BA27" i="3" s="1"/>
  <c r="K30" i="3"/>
  <c r="M30" i="3" s="1"/>
  <c r="N30" i="3" s="1"/>
  <c r="AV28" i="3"/>
  <c r="AX28" i="3" s="1"/>
  <c r="AJ29" i="3"/>
  <c r="AM29" i="3" s="1"/>
  <c r="D33" i="3"/>
  <c r="AD32" i="3"/>
  <c r="AE32" i="3" s="1"/>
  <c r="F32" i="3"/>
  <c r="G32" i="3" s="1"/>
  <c r="AF31" i="3"/>
  <c r="AG31" i="3"/>
  <c r="AO31" i="3"/>
  <c r="AH31" i="3"/>
  <c r="AN31" i="3"/>
  <c r="AP31" i="3" s="1"/>
  <c r="L29" i="3"/>
  <c r="O29" i="3" s="1"/>
  <c r="Z28" i="3"/>
  <c r="AA28" i="3" s="1"/>
  <c r="AZ26" i="3"/>
  <c r="T30" i="3"/>
  <c r="U30" i="3" s="1"/>
  <c r="V30" i="3" s="1"/>
  <c r="W30" i="3" s="1"/>
  <c r="AR30" i="3"/>
  <c r="AS30" i="3" s="1"/>
  <c r="AU30" i="3" s="1"/>
  <c r="AI30" i="3"/>
  <c r="AJ30" i="3" s="1"/>
  <c r="AM30" i="3" s="1"/>
  <c r="P31" i="3"/>
  <c r="R31" i="3" s="1"/>
  <c r="H31" i="3"/>
  <c r="Q31" i="3"/>
  <c r="J31" i="3"/>
  <c r="I31" i="3"/>
  <c r="BB26" i="3" l="1"/>
  <c r="BB27" i="3"/>
  <c r="AK30" i="3"/>
  <c r="AL30" i="3" s="1"/>
  <c r="L30" i="3"/>
  <c r="O30" i="3" s="1"/>
  <c r="AQ30" i="3"/>
  <c r="AT30" i="3" s="1"/>
  <c r="AF32" i="3"/>
  <c r="AG32" i="3"/>
  <c r="AO32" i="3"/>
  <c r="AH32" i="3"/>
  <c r="AN32" i="3"/>
  <c r="AP32" i="3" s="1"/>
  <c r="AR31" i="3"/>
  <c r="AS31" i="3" s="1"/>
  <c r="AU31" i="3" s="1"/>
  <c r="AI31" i="3"/>
  <c r="AJ31" i="3" s="1"/>
  <c r="AM31" i="3" s="1"/>
  <c r="D34" i="3"/>
  <c r="AD33" i="3"/>
  <c r="AE33" i="3" s="1"/>
  <c r="F33" i="3"/>
  <c r="G33" i="3" s="1"/>
  <c r="AQ29" i="3"/>
  <c r="AT29" i="3" s="1"/>
  <c r="AZ28" i="3"/>
  <c r="K31" i="3"/>
  <c r="M31" i="3" s="1"/>
  <c r="N31" i="3" s="1"/>
  <c r="T31" i="3"/>
  <c r="U31" i="3" s="1"/>
  <c r="V31" i="3" s="1"/>
  <c r="W31" i="3" s="1"/>
  <c r="S29" i="3"/>
  <c r="X29" i="3" s="1"/>
  <c r="P32" i="3"/>
  <c r="R32" i="3" s="1"/>
  <c r="H32" i="3"/>
  <c r="Q32" i="3"/>
  <c r="J32" i="3"/>
  <c r="I32" i="3"/>
  <c r="AK31" i="3" l="1"/>
  <c r="AL31" i="3" s="1"/>
  <c r="AW28" i="3"/>
  <c r="AY28" i="3" s="1"/>
  <c r="BA28" i="3" s="1"/>
  <c r="S30" i="3"/>
  <c r="X30" i="3" s="1"/>
  <c r="Y30" i="3" s="1"/>
  <c r="Z30" i="3" s="1"/>
  <c r="AA30" i="3" s="1"/>
  <c r="L31" i="3"/>
  <c r="O31" i="3" s="1"/>
  <c r="AV29" i="3"/>
  <c r="AX29" i="3" s="1"/>
  <c r="AW29" i="3"/>
  <c r="AY29" i="3" s="1"/>
  <c r="BA29" i="3" s="1"/>
  <c r="AF33" i="3"/>
  <c r="AG33" i="3"/>
  <c r="AN33" i="3"/>
  <c r="AP33" i="3" s="1"/>
  <c r="AO33" i="3"/>
  <c r="AH33" i="3"/>
  <c r="K32" i="3"/>
  <c r="M32" i="3" s="1"/>
  <c r="N32" i="3" s="1"/>
  <c r="T32" i="3"/>
  <c r="U32" i="3" s="1"/>
  <c r="V32" i="3" s="1"/>
  <c r="W32" i="3" s="1"/>
  <c r="D35" i="3"/>
  <c r="AD34" i="3"/>
  <c r="AE34" i="3" s="1"/>
  <c r="F34" i="3"/>
  <c r="G34" i="3" s="1"/>
  <c r="AQ31" i="3"/>
  <c r="AT31" i="3" s="1"/>
  <c r="Y29" i="3"/>
  <c r="AB29" i="3"/>
  <c r="AI32" i="3"/>
  <c r="AK32" i="3" s="1"/>
  <c r="AL32" i="3" s="1"/>
  <c r="AV30" i="3"/>
  <c r="AX30" i="3" s="1"/>
  <c r="P33" i="3"/>
  <c r="R33" i="3" s="1"/>
  <c r="H33" i="3"/>
  <c r="Q33" i="3"/>
  <c r="I33" i="3"/>
  <c r="J33" i="3"/>
  <c r="AR32" i="3"/>
  <c r="AS32" i="3" s="1"/>
  <c r="AU32" i="3" s="1"/>
  <c r="AB30" i="3" l="1"/>
  <c r="S31" i="3"/>
  <c r="X31" i="3" s="1"/>
  <c r="Y31" i="3" s="1"/>
  <c r="Z31" i="3" s="1"/>
  <c r="AA31" i="3" s="1"/>
  <c r="BB28" i="3"/>
  <c r="AZ30" i="3"/>
  <c r="AJ32" i="3"/>
  <c r="AM32" i="3" s="1"/>
  <c r="BB29" i="3"/>
  <c r="AZ29" i="3"/>
  <c r="K33" i="3"/>
  <c r="L33" i="3" s="1"/>
  <c r="O33" i="3" s="1"/>
  <c r="L32" i="3"/>
  <c r="O32" i="3" s="1"/>
  <c r="AF34" i="3"/>
  <c r="AO34" i="3"/>
  <c r="AH34" i="3"/>
  <c r="AN34" i="3"/>
  <c r="AP34" i="3" s="1"/>
  <c r="AG34" i="3"/>
  <c r="AI33" i="3"/>
  <c r="AK33" i="3" s="1"/>
  <c r="AL33" i="3" s="1"/>
  <c r="AV31" i="3"/>
  <c r="AX31" i="3" s="1"/>
  <c r="AR33" i="3"/>
  <c r="AS33" i="3" s="1"/>
  <c r="AU33" i="3" s="1"/>
  <c r="T33" i="3"/>
  <c r="U33" i="3" s="1"/>
  <c r="V33" i="3" s="1"/>
  <c r="W33" i="3" s="1"/>
  <c r="P34" i="3"/>
  <c r="R34" i="3" s="1"/>
  <c r="H34" i="3"/>
  <c r="Q34" i="3"/>
  <c r="I34" i="3"/>
  <c r="J34" i="3"/>
  <c r="AW30" i="3"/>
  <c r="AY30" i="3" s="1"/>
  <c r="BA30" i="3" s="1"/>
  <c r="Z29" i="3"/>
  <c r="AA29" i="3" s="1"/>
  <c r="D36" i="3"/>
  <c r="AD35" i="3"/>
  <c r="AE35" i="3" s="1"/>
  <c r="F35" i="3"/>
  <c r="G35" i="3" s="1"/>
  <c r="AB31" i="3" l="1"/>
  <c r="M33" i="3"/>
  <c r="N33" i="3" s="1"/>
  <c r="AJ33" i="3"/>
  <c r="AM33" i="3" s="1"/>
  <c r="S33" i="3"/>
  <c r="X33" i="3" s="1"/>
  <c r="Y33" i="3" s="1"/>
  <c r="AZ31" i="3"/>
  <c r="T34" i="3"/>
  <c r="U34" i="3" s="1"/>
  <c r="V34" i="3" s="1"/>
  <c r="W34" i="3" s="1"/>
  <c r="AI34" i="3"/>
  <c r="AK34" i="3" s="1"/>
  <c r="AL34" i="3" s="1"/>
  <c r="D37" i="3"/>
  <c r="AD36" i="3"/>
  <c r="AE36" i="3" s="1"/>
  <c r="F36" i="3"/>
  <c r="G36" i="3" s="1"/>
  <c r="AQ32" i="3"/>
  <c r="AT32" i="3" s="1"/>
  <c r="K34" i="3"/>
  <c r="M34" i="3" s="1"/>
  <c r="N34" i="3" s="1"/>
  <c r="P35" i="3"/>
  <c r="R35" i="3" s="1"/>
  <c r="H35" i="3"/>
  <c r="J35" i="3"/>
  <c r="Q35" i="3"/>
  <c r="I35" i="3"/>
  <c r="AR34" i="3"/>
  <c r="AS34" i="3" s="1"/>
  <c r="AU34" i="3" s="1"/>
  <c r="AF35" i="3"/>
  <c r="AN35" i="3"/>
  <c r="AP35" i="3" s="1"/>
  <c r="AG35" i="3"/>
  <c r="AO35" i="3"/>
  <c r="AH35" i="3"/>
  <c r="L34" i="3"/>
  <c r="O34" i="3" s="1"/>
  <c r="S32" i="3"/>
  <c r="X32" i="3" s="1"/>
  <c r="BB30" i="3"/>
  <c r="AW31" i="3" l="1"/>
  <c r="AY31" i="3" s="1"/>
  <c r="BA31" i="3" s="1"/>
  <c r="AV32" i="3"/>
  <c r="AX32" i="3" s="1"/>
  <c r="AB33" i="3"/>
  <c r="AJ34" i="3"/>
  <c r="AM34" i="3" s="1"/>
  <c r="AQ33" i="3"/>
  <c r="AT33" i="3" s="1"/>
  <c r="D38" i="3"/>
  <c r="AD37" i="3"/>
  <c r="AE37" i="3" s="1"/>
  <c r="F37" i="3"/>
  <c r="G37" i="3" s="1"/>
  <c r="K35" i="3"/>
  <c r="M35" i="3" s="1"/>
  <c r="N35" i="3" s="1"/>
  <c r="T35" i="3"/>
  <c r="U35" i="3" s="1"/>
  <c r="V35" i="3" s="1"/>
  <c r="W35" i="3" s="1"/>
  <c r="Z33" i="3"/>
  <c r="AA33" i="3" s="1"/>
  <c r="AR35" i="3"/>
  <c r="AS35" i="3" s="1"/>
  <c r="AU35" i="3" s="1"/>
  <c r="AF36" i="3"/>
  <c r="AN36" i="3"/>
  <c r="AP36" i="3" s="1"/>
  <c r="AG36" i="3"/>
  <c r="AO36" i="3"/>
  <c r="AH36" i="3"/>
  <c r="Y32" i="3"/>
  <c r="AB32" i="3"/>
  <c r="AI35" i="3"/>
  <c r="AJ35" i="3" s="1"/>
  <c r="AM35" i="3" s="1"/>
  <c r="P36" i="3"/>
  <c r="R36" i="3" s="1"/>
  <c r="H36" i="3"/>
  <c r="Q36" i="3"/>
  <c r="I36" i="3"/>
  <c r="J36" i="3"/>
  <c r="S34" i="3"/>
  <c r="X34" i="3" s="1"/>
  <c r="Y34" i="3" s="1"/>
  <c r="AK35" i="3" l="1"/>
  <c r="AL35" i="3" s="1"/>
  <c r="BB31" i="3"/>
  <c r="AB34" i="3"/>
  <c r="AV33" i="3"/>
  <c r="AX33" i="3" s="1"/>
  <c r="AQ34" i="3"/>
  <c r="AT34" i="3" s="1"/>
  <c r="AQ35" i="3"/>
  <c r="AT35" i="3" s="1"/>
  <c r="AF37" i="3"/>
  <c r="AN37" i="3"/>
  <c r="AP37" i="3" s="1"/>
  <c r="AO37" i="3"/>
  <c r="AH37" i="3"/>
  <c r="AG37" i="3"/>
  <c r="K36" i="3"/>
  <c r="M36" i="3" s="1"/>
  <c r="N36" i="3" s="1"/>
  <c r="AI36" i="3"/>
  <c r="AK36" i="3" s="1"/>
  <c r="AL36" i="3" s="1"/>
  <c r="P37" i="3"/>
  <c r="R37" i="3" s="1"/>
  <c r="H37" i="3"/>
  <c r="I37" i="3"/>
  <c r="Q37" i="3"/>
  <c r="J37" i="3"/>
  <c r="Z34" i="3"/>
  <c r="AA34" i="3" s="1"/>
  <c r="D39" i="3"/>
  <c r="AD38" i="3"/>
  <c r="AE38" i="3" s="1"/>
  <c r="F38" i="3"/>
  <c r="G38" i="3" s="1"/>
  <c r="L35" i="3"/>
  <c r="O35" i="3" s="1"/>
  <c r="AZ32" i="3"/>
  <c r="Z32" i="3"/>
  <c r="AA32" i="3" s="1"/>
  <c r="AR36" i="3"/>
  <c r="AS36" i="3" s="1"/>
  <c r="AU36" i="3" s="1"/>
  <c r="T36" i="3"/>
  <c r="U36" i="3" s="1"/>
  <c r="V36" i="3" s="1"/>
  <c r="W36" i="3" s="1"/>
  <c r="AW32" i="3"/>
  <c r="AY32" i="3" s="1"/>
  <c r="BA32" i="3" s="1"/>
  <c r="L36" i="3" l="1"/>
  <c r="O36" i="3" s="1"/>
  <c r="AZ33" i="3"/>
  <c r="AV34" i="3"/>
  <c r="AX34" i="3" s="1"/>
  <c r="BB32" i="3"/>
  <c r="AW33" i="3"/>
  <c r="AY33" i="3" s="1"/>
  <c r="BA33" i="3" s="1"/>
  <c r="S35" i="3"/>
  <c r="X35" i="3" s="1"/>
  <c r="D40" i="3"/>
  <c r="AD39" i="3"/>
  <c r="AE39" i="3" s="1"/>
  <c r="F39" i="3"/>
  <c r="G39" i="3" s="1"/>
  <c r="K37" i="3"/>
  <c r="L37" i="3" s="1"/>
  <c r="O37" i="3" s="1"/>
  <c r="P38" i="3"/>
  <c r="R38" i="3" s="1"/>
  <c r="H38" i="3"/>
  <c r="I38" i="3"/>
  <c r="J38" i="3"/>
  <c r="Q38" i="3"/>
  <c r="T37" i="3"/>
  <c r="U37" i="3" s="1"/>
  <c r="V37" i="3" s="1"/>
  <c r="W37" i="3" s="1"/>
  <c r="AI37" i="3"/>
  <c r="AK37" i="3" s="1"/>
  <c r="AL37" i="3" s="1"/>
  <c r="AR37" i="3"/>
  <c r="AS37" i="3" s="1"/>
  <c r="AU37" i="3" s="1"/>
  <c r="AJ36" i="3"/>
  <c r="AM36" i="3" s="1"/>
  <c r="AF38" i="3"/>
  <c r="AN38" i="3"/>
  <c r="AP38" i="3" s="1"/>
  <c r="AG38" i="3"/>
  <c r="AO38" i="3"/>
  <c r="AH38" i="3"/>
  <c r="S36" i="3" l="1"/>
  <c r="X36" i="3" s="1"/>
  <c r="Y36" i="3" s="1"/>
  <c r="Z36" i="3" s="1"/>
  <c r="AA36" i="3" s="1"/>
  <c r="AZ34" i="3"/>
  <c r="AW34" i="3"/>
  <c r="AY34" i="3" s="1"/>
  <c r="BA34" i="3" s="1"/>
  <c r="BB33" i="3"/>
  <c r="M37" i="3"/>
  <c r="N37" i="3" s="1"/>
  <c r="S37" i="3"/>
  <c r="X37" i="3" s="1"/>
  <c r="Y37" i="3" s="1"/>
  <c r="Y35" i="3"/>
  <c r="AB35" i="3"/>
  <c r="D41" i="3"/>
  <c r="AD40" i="3"/>
  <c r="AE40" i="3" s="1"/>
  <c r="F40" i="3"/>
  <c r="G40" i="3" s="1"/>
  <c r="K38" i="3"/>
  <c r="M38" i="3" s="1"/>
  <c r="N38" i="3" s="1"/>
  <c r="T38" i="3"/>
  <c r="U38" i="3" s="1"/>
  <c r="V38" i="3" s="1"/>
  <c r="W38" i="3" s="1"/>
  <c r="AF39" i="3"/>
  <c r="AN39" i="3"/>
  <c r="AP39" i="3" s="1"/>
  <c r="AG39" i="3"/>
  <c r="AO39" i="3"/>
  <c r="AH39" i="3"/>
  <c r="AJ37" i="3"/>
  <c r="AM37" i="3" s="1"/>
  <c r="AI38" i="3"/>
  <c r="AK38" i="3" s="1"/>
  <c r="AL38" i="3" s="1"/>
  <c r="AQ36" i="3"/>
  <c r="AT36" i="3" s="1"/>
  <c r="AR38" i="3"/>
  <c r="AS38" i="3" s="1"/>
  <c r="AU38" i="3" s="1"/>
  <c r="AV35" i="3"/>
  <c r="AX35" i="3" s="1"/>
  <c r="P39" i="3"/>
  <c r="R39" i="3" s="1"/>
  <c r="H39" i="3"/>
  <c r="Q39" i="3"/>
  <c r="J39" i="3"/>
  <c r="I39" i="3"/>
  <c r="AB36" i="3" l="1"/>
  <c r="L38" i="3"/>
  <c r="O38" i="3" s="1"/>
  <c r="AB37" i="3"/>
  <c r="BB34" i="3"/>
  <c r="Z35" i="3"/>
  <c r="AA35" i="3" s="1"/>
  <c r="AZ35" i="3"/>
  <c r="AV36" i="3"/>
  <c r="AX36" i="3" s="1"/>
  <c r="AQ37" i="3"/>
  <c r="AT37" i="3" s="1"/>
  <c r="AR39" i="3"/>
  <c r="AS39" i="3" s="1"/>
  <c r="AU39" i="3" s="1"/>
  <c r="AJ38" i="3"/>
  <c r="AM38" i="3" s="1"/>
  <c r="AW35" i="3"/>
  <c r="AY35" i="3" s="1"/>
  <c r="BA35" i="3" s="1"/>
  <c r="P40" i="3"/>
  <c r="R40" i="3" s="1"/>
  <c r="H40" i="3"/>
  <c r="J40" i="3"/>
  <c r="Q40" i="3"/>
  <c r="I40" i="3"/>
  <c r="Z37" i="3"/>
  <c r="AA37" i="3" s="1"/>
  <c r="AI39" i="3"/>
  <c r="AK39" i="3" s="1"/>
  <c r="AL39" i="3" s="1"/>
  <c r="D42" i="3"/>
  <c r="AD41" i="3"/>
  <c r="AE41" i="3" s="1"/>
  <c r="F41" i="3"/>
  <c r="G41" i="3" s="1"/>
  <c r="K39" i="3"/>
  <c r="L39" i="3" s="1"/>
  <c r="O39" i="3" s="1"/>
  <c r="T39" i="3"/>
  <c r="U39" i="3" s="1"/>
  <c r="V39" i="3" s="1"/>
  <c r="W39" i="3" s="1"/>
  <c r="AF40" i="3"/>
  <c r="AO40" i="3"/>
  <c r="AH40" i="3"/>
  <c r="AN40" i="3"/>
  <c r="AP40" i="3" s="1"/>
  <c r="AG40" i="3"/>
  <c r="S38" i="3" l="1"/>
  <c r="X38" i="3" s="1"/>
  <c r="Y38" i="3" s="1"/>
  <c r="Z38" i="3" s="1"/>
  <c r="AA38" i="3" s="1"/>
  <c r="AW36" i="3"/>
  <c r="AY36" i="3" s="1"/>
  <c r="BA36" i="3" s="1"/>
  <c r="AV37" i="3"/>
  <c r="AX37" i="3" s="1"/>
  <c r="AJ39" i="3"/>
  <c r="AM39" i="3" s="1"/>
  <c r="BB35" i="3"/>
  <c r="S39" i="3"/>
  <c r="X39" i="3" s="1"/>
  <c r="Y39" i="3" s="1"/>
  <c r="AZ36" i="3"/>
  <c r="AR40" i="3"/>
  <c r="AS40" i="3" s="1"/>
  <c r="AU40" i="3" s="1"/>
  <c r="AF41" i="3"/>
  <c r="AN41" i="3"/>
  <c r="AP41" i="3" s="1"/>
  <c r="AG41" i="3"/>
  <c r="AO41" i="3"/>
  <c r="AH41" i="3"/>
  <c r="M39" i="3"/>
  <c r="N39" i="3" s="1"/>
  <c r="D43" i="3"/>
  <c r="AD42" i="3"/>
  <c r="AE42" i="3" s="1"/>
  <c r="F42" i="3"/>
  <c r="G42" i="3" s="1"/>
  <c r="AI40" i="3"/>
  <c r="AJ40" i="3" s="1"/>
  <c r="AM40" i="3" s="1"/>
  <c r="P41" i="3"/>
  <c r="R41" i="3" s="1"/>
  <c r="H41" i="3"/>
  <c r="Q41" i="3"/>
  <c r="I41" i="3"/>
  <c r="J41" i="3"/>
  <c r="K40" i="3"/>
  <c r="L40" i="3" s="1"/>
  <c r="O40" i="3" s="1"/>
  <c r="T40" i="3"/>
  <c r="U40" i="3" s="1"/>
  <c r="V40" i="3" s="1"/>
  <c r="W40" i="3" s="1"/>
  <c r="AQ38" i="3"/>
  <c r="AT38" i="3" s="1"/>
  <c r="AB38" i="3" l="1"/>
  <c r="AQ39" i="3"/>
  <c r="AT39" i="3" s="1"/>
  <c r="BB36" i="3"/>
  <c r="AB39" i="3"/>
  <c r="AW37" i="3"/>
  <c r="AY37" i="3" s="1"/>
  <c r="BA37" i="3" s="1"/>
  <c r="S40" i="3"/>
  <c r="X40" i="3" s="1"/>
  <c r="Y40" i="3" s="1"/>
  <c r="AQ40" i="3"/>
  <c r="AT40" i="3" s="1"/>
  <c r="T41" i="3"/>
  <c r="U41" i="3" s="1"/>
  <c r="V41" i="3" s="1"/>
  <c r="W41" i="3" s="1"/>
  <c r="K41" i="3"/>
  <c r="L41" i="3" s="1"/>
  <c r="O41" i="3" s="1"/>
  <c r="AK40" i="3"/>
  <c r="AL40" i="3" s="1"/>
  <c r="P42" i="3"/>
  <c r="R42" i="3" s="1"/>
  <c r="H42" i="3"/>
  <c r="Q42" i="3"/>
  <c r="I42" i="3"/>
  <c r="J42" i="3"/>
  <c r="AI41" i="3"/>
  <c r="AK41" i="3" s="1"/>
  <c r="AL41" i="3" s="1"/>
  <c r="AZ37" i="3"/>
  <c r="AV38" i="3"/>
  <c r="AX38" i="3" s="1"/>
  <c r="M40" i="3"/>
  <c r="N40" i="3" s="1"/>
  <c r="AF42" i="3"/>
  <c r="AN42" i="3"/>
  <c r="AP42" i="3" s="1"/>
  <c r="AO42" i="3"/>
  <c r="AH42" i="3"/>
  <c r="AG42" i="3"/>
  <c r="Z39" i="3"/>
  <c r="AA39" i="3" s="1"/>
  <c r="AV39" i="3"/>
  <c r="AX39" i="3" s="1"/>
  <c r="D44" i="3"/>
  <c r="AD43" i="3"/>
  <c r="AE43" i="3" s="1"/>
  <c r="F43" i="3"/>
  <c r="G43" i="3" s="1"/>
  <c r="AR41" i="3"/>
  <c r="AS41" i="3" s="1"/>
  <c r="AU41" i="3" s="1"/>
  <c r="AW39" i="3" l="1"/>
  <c r="AY39" i="3" s="1"/>
  <c r="BA39" i="3" s="1"/>
  <c r="BB37" i="3"/>
  <c r="AJ41" i="3"/>
  <c r="AM41" i="3" s="1"/>
  <c r="M41" i="3"/>
  <c r="N41" i="3" s="1"/>
  <c r="AW38" i="3"/>
  <c r="AY38" i="3" s="1"/>
  <c r="BA38" i="3" s="1"/>
  <c r="AZ38" i="3"/>
  <c r="S41" i="3"/>
  <c r="X41" i="3" s="1"/>
  <c r="Y41" i="3" s="1"/>
  <c r="P43" i="3"/>
  <c r="R43" i="3" s="1"/>
  <c r="H43" i="3"/>
  <c r="Q43" i="3"/>
  <c r="J43" i="3"/>
  <c r="I43" i="3"/>
  <c r="AF43" i="3"/>
  <c r="AN43" i="3"/>
  <c r="AP43" i="3" s="1"/>
  <c r="AG43" i="3"/>
  <c r="AO43" i="3"/>
  <c r="AH43" i="3"/>
  <c r="AI42" i="3"/>
  <c r="AK42" i="3" s="1"/>
  <c r="AL42" i="3" s="1"/>
  <c r="AR42" i="3"/>
  <c r="AS42" i="3" s="1"/>
  <c r="AU42" i="3" s="1"/>
  <c r="T42" i="3"/>
  <c r="U42" i="3" s="1"/>
  <c r="V42" i="3" s="1"/>
  <c r="W42" i="3" s="1"/>
  <c r="Z40" i="3"/>
  <c r="AA40" i="3" s="1"/>
  <c r="AZ39" i="3"/>
  <c r="D45" i="3"/>
  <c r="AD44" i="3"/>
  <c r="AE44" i="3" s="1"/>
  <c r="F44" i="3"/>
  <c r="G44" i="3" s="1"/>
  <c r="K42" i="3"/>
  <c r="L42" i="3" s="1"/>
  <c r="O42" i="3" s="1"/>
  <c r="AB40" i="3"/>
  <c r="BB39" i="3" l="1"/>
  <c r="AJ42" i="3"/>
  <c r="AM42" i="3" s="1"/>
  <c r="AQ41" i="3"/>
  <c r="BB38" i="3"/>
  <c r="S42" i="3"/>
  <c r="X42" i="3" s="1"/>
  <c r="Y42" i="3" s="1"/>
  <c r="D46" i="3"/>
  <c r="AD45" i="3"/>
  <c r="AE45" i="3" s="1"/>
  <c r="F45" i="3"/>
  <c r="G45" i="3" s="1"/>
  <c r="P44" i="3"/>
  <c r="R44" i="3" s="1"/>
  <c r="H44" i="3"/>
  <c r="I44" i="3"/>
  <c r="J44" i="3"/>
  <c r="Q44" i="3"/>
  <c r="AI43" i="3"/>
  <c r="AJ43" i="3" s="1"/>
  <c r="AM43" i="3" s="1"/>
  <c r="K43" i="3"/>
  <c r="M43" i="3" s="1"/>
  <c r="N43" i="3" s="1"/>
  <c r="T43" i="3"/>
  <c r="U43" i="3" s="1"/>
  <c r="V43" i="3" s="1"/>
  <c r="W43" i="3" s="1"/>
  <c r="AB41" i="3"/>
  <c r="Z41" i="3"/>
  <c r="AA41" i="3" s="1"/>
  <c r="M42" i="3"/>
  <c r="N42" i="3" s="1"/>
  <c r="AF44" i="3"/>
  <c r="AN44" i="3"/>
  <c r="AP44" i="3" s="1"/>
  <c r="AG44" i="3"/>
  <c r="AO44" i="3"/>
  <c r="AH44" i="3"/>
  <c r="AR43" i="3"/>
  <c r="AS43" i="3" s="1"/>
  <c r="AU43" i="3" s="1"/>
  <c r="AV40" i="3"/>
  <c r="AX40" i="3" s="1"/>
  <c r="AT41" i="3" l="1"/>
  <c r="AV41" i="3" s="1"/>
  <c r="AX41" i="3" s="1"/>
  <c r="AZ41" i="3" s="1"/>
  <c r="AW40" i="3"/>
  <c r="AY40" i="3" s="1"/>
  <c r="BA40" i="3" s="1"/>
  <c r="AQ42" i="3"/>
  <c r="AB42" i="3"/>
  <c r="AQ43" i="3"/>
  <c r="AT43" i="3" s="1"/>
  <c r="AK43" i="3"/>
  <c r="AL43" i="3" s="1"/>
  <c r="L43" i="3"/>
  <c r="O43" i="3" s="1"/>
  <c r="AI44" i="3"/>
  <c r="AK44" i="3" s="1"/>
  <c r="AL44" i="3" s="1"/>
  <c r="K44" i="3"/>
  <c r="M44" i="3" s="1"/>
  <c r="N44" i="3" s="1"/>
  <c r="P45" i="3"/>
  <c r="R45" i="3" s="1"/>
  <c r="H45" i="3"/>
  <c r="Q45" i="3"/>
  <c r="I45" i="3"/>
  <c r="J45" i="3"/>
  <c r="Z42" i="3"/>
  <c r="AA42" i="3" s="1"/>
  <c r="T44" i="3"/>
  <c r="U44" i="3" s="1"/>
  <c r="V44" i="3" s="1"/>
  <c r="W44" i="3" s="1"/>
  <c r="D47" i="3"/>
  <c r="AD46" i="3"/>
  <c r="AE46" i="3" s="1"/>
  <c r="F46" i="3"/>
  <c r="G46" i="3" s="1"/>
  <c r="AZ40" i="3"/>
  <c r="AR44" i="3"/>
  <c r="AS44" i="3" s="1"/>
  <c r="AU44" i="3" s="1"/>
  <c r="AF45" i="3"/>
  <c r="AN45" i="3"/>
  <c r="AP45" i="3" s="1"/>
  <c r="AG45" i="3"/>
  <c r="AO45" i="3"/>
  <c r="AH45" i="3"/>
  <c r="AT42" i="3" l="1"/>
  <c r="AV42" i="3" s="1"/>
  <c r="AX42" i="3" s="1"/>
  <c r="AZ42" i="3" s="1"/>
  <c r="BB40" i="3"/>
  <c r="AW41" i="3"/>
  <c r="AY41" i="3" s="1"/>
  <c r="BA41" i="3" s="1"/>
  <c r="S43" i="3"/>
  <c r="X43" i="3" s="1"/>
  <c r="Y43" i="3" s="1"/>
  <c r="Z43" i="3" s="1"/>
  <c r="AA43" i="3" s="1"/>
  <c r="AJ44" i="3"/>
  <c r="AM44" i="3" s="1"/>
  <c r="AV43" i="3"/>
  <c r="AX43" i="3" s="1"/>
  <c r="AZ43" i="3" s="1"/>
  <c r="L44" i="3"/>
  <c r="O44" i="3" s="1"/>
  <c r="K45" i="3"/>
  <c r="M45" i="3" s="1"/>
  <c r="N45" i="3" s="1"/>
  <c r="AF46" i="3"/>
  <c r="AN46" i="3"/>
  <c r="AP46" i="3" s="1"/>
  <c r="AO46" i="3"/>
  <c r="AH46" i="3"/>
  <c r="AG46" i="3"/>
  <c r="D48" i="3"/>
  <c r="AD47" i="3"/>
  <c r="AE47" i="3" s="1"/>
  <c r="F47" i="3"/>
  <c r="G47" i="3" s="1"/>
  <c r="AR45" i="3"/>
  <c r="AS45" i="3" s="1"/>
  <c r="AU45" i="3" s="1"/>
  <c r="P46" i="3"/>
  <c r="R46" i="3" s="1"/>
  <c r="H46" i="3"/>
  <c r="I46" i="3"/>
  <c r="Q46" i="3"/>
  <c r="J46" i="3"/>
  <c r="AI45" i="3"/>
  <c r="AK45" i="3" s="1"/>
  <c r="AL45" i="3" s="1"/>
  <c r="T45" i="3"/>
  <c r="U45" i="3" s="1"/>
  <c r="V45" i="3" s="1"/>
  <c r="W45" i="3" s="1"/>
  <c r="AW42" i="3" l="1"/>
  <c r="AY42" i="3" s="1"/>
  <c r="BA42" i="3" s="1"/>
  <c r="BB41" i="3"/>
  <c r="AB43" i="3"/>
  <c r="L45" i="3"/>
  <c r="O45" i="3" s="1"/>
  <c r="AQ44" i="3"/>
  <c r="AT44" i="3" s="1"/>
  <c r="AJ45" i="3"/>
  <c r="AM45" i="3" s="1"/>
  <c r="S44" i="3"/>
  <c r="X44" i="3" s="1"/>
  <c r="P47" i="3"/>
  <c r="R47" i="3" s="1"/>
  <c r="H47" i="3"/>
  <c r="I47" i="3"/>
  <c r="J47" i="3"/>
  <c r="Q47" i="3"/>
  <c r="AR46" i="3"/>
  <c r="AS46" i="3" s="1"/>
  <c r="AU46" i="3" s="1"/>
  <c r="AF47" i="3"/>
  <c r="AO47" i="3"/>
  <c r="AH47" i="3"/>
  <c r="AN47" i="3"/>
  <c r="AP47" i="3" s="1"/>
  <c r="AG47" i="3"/>
  <c r="AI46" i="3"/>
  <c r="AK46" i="3" s="1"/>
  <c r="AL46" i="3" s="1"/>
  <c r="K46" i="3"/>
  <c r="M46" i="3" s="1"/>
  <c r="N46" i="3" s="1"/>
  <c r="D49" i="3"/>
  <c r="AD48" i="3"/>
  <c r="AE48" i="3" s="1"/>
  <c r="F48" i="3"/>
  <c r="G48" i="3" s="1"/>
  <c r="T46" i="3"/>
  <c r="U46" i="3" s="1"/>
  <c r="V46" i="3" s="1"/>
  <c r="W46" i="3" s="1"/>
  <c r="BB42" i="3" l="1"/>
  <c r="AQ45" i="3"/>
  <c r="AT45" i="3" s="1"/>
  <c r="AW43" i="3"/>
  <c r="AY43" i="3" s="1"/>
  <c r="BA43" i="3" s="1"/>
  <c r="S45" i="3"/>
  <c r="X45" i="3" s="1"/>
  <c r="Y45" i="3" s="1"/>
  <c r="Z45" i="3" s="1"/>
  <c r="AA45" i="3" s="1"/>
  <c r="Y44" i="3"/>
  <c r="AB44" i="3"/>
  <c r="AJ46" i="3"/>
  <c r="AM46" i="3" s="1"/>
  <c r="L46" i="3"/>
  <c r="O46" i="3" s="1"/>
  <c r="K47" i="3"/>
  <c r="M47" i="3" s="1"/>
  <c r="N47" i="3" s="1"/>
  <c r="D50" i="3"/>
  <c r="AD49" i="3"/>
  <c r="AE49" i="3" s="1"/>
  <c r="F49" i="3"/>
  <c r="G49" i="3" s="1"/>
  <c r="P48" i="3"/>
  <c r="R48" i="3" s="1"/>
  <c r="H48" i="3"/>
  <c r="Q48" i="3"/>
  <c r="I48" i="3"/>
  <c r="J48" i="3"/>
  <c r="AI47" i="3"/>
  <c r="AJ47" i="3" s="1"/>
  <c r="AM47" i="3" s="1"/>
  <c r="AV44" i="3"/>
  <c r="AX44" i="3" s="1"/>
  <c r="AF48" i="3"/>
  <c r="AG48" i="3"/>
  <c r="AO48" i="3"/>
  <c r="AH48" i="3"/>
  <c r="AN48" i="3"/>
  <c r="AP48" i="3" s="1"/>
  <c r="AR47" i="3"/>
  <c r="AS47" i="3" s="1"/>
  <c r="AU47" i="3" s="1"/>
  <c r="T47" i="3"/>
  <c r="U47" i="3" s="1"/>
  <c r="V47" i="3" s="1"/>
  <c r="W47" i="3" s="1"/>
  <c r="AW44" i="3" l="1"/>
  <c r="AY44" i="3" s="1"/>
  <c r="BA44" i="3" s="1"/>
  <c r="AV45" i="3"/>
  <c r="AX45" i="3" s="1"/>
  <c r="AZ45" i="3" s="1"/>
  <c r="BB43" i="3"/>
  <c r="AB45" i="3"/>
  <c r="L47" i="3"/>
  <c r="O47" i="3" s="1"/>
  <c r="S47" i="3" s="1"/>
  <c r="X47" i="3" s="1"/>
  <c r="Y47" i="3" s="1"/>
  <c r="Z47" i="3" s="1"/>
  <c r="AA47" i="3" s="1"/>
  <c r="AQ46" i="3"/>
  <c r="AK47" i="3"/>
  <c r="AL47" i="3" s="1"/>
  <c r="Z44" i="3"/>
  <c r="AA44" i="3" s="1"/>
  <c r="AR48" i="3"/>
  <c r="AS48" i="3" s="1"/>
  <c r="AU48" i="3" s="1"/>
  <c r="P49" i="3"/>
  <c r="R49" i="3" s="1"/>
  <c r="H49" i="3"/>
  <c r="I49" i="3"/>
  <c r="Q49" i="3"/>
  <c r="J49" i="3"/>
  <c r="AF49" i="3"/>
  <c r="AN49" i="3"/>
  <c r="AP49" i="3" s="1"/>
  <c r="AO49" i="3"/>
  <c r="AH49" i="3"/>
  <c r="AG49" i="3"/>
  <c r="S46" i="3"/>
  <c r="X46" i="3" s="1"/>
  <c r="AZ44" i="3"/>
  <c r="T48" i="3"/>
  <c r="U48" i="3" s="1"/>
  <c r="V48" i="3" s="1"/>
  <c r="W48" i="3" s="1"/>
  <c r="D51" i="3"/>
  <c r="AD50" i="3"/>
  <c r="AE50" i="3" s="1"/>
  <c r="F50" i="3"/>
  <c r="G50" i="3" s="1"/>
  <c r="AQ47" i="3"/>
  <c r="AT47" i="3" s="1"/>
  <c r="AI48" i="3"/>
  <c r="AK48" i="3" s="1"/>
  <c r="AL48" i="3" s="1"/>
  <c r="K48" i="3"/>
  <c r="L48" i="3" s="1"/>
  <c r="O48" i="3" s="1"/>
  <c r="AT46" i="3" l="1"/>
  <c r="AV46" i="3" s="1"/>
  <c r="AX46" i="3" s="1"/>
  <c r="AZ46" i="3" s="1"/>
  <c r="BB44" i="3"/>
  <c r="AW45" i="3"/>
  <c r="AY45" i="3" s="1"/>
  <c r="BA45" i="3" s="1"/>
  <c r="AB47" i="3"/>
  <c r="AJ48" i="3"/>
  <c r="AM48" i="3" s="1"/>
  <c r="S48" i="3"/>
  <c r="X48" i="3" s="1"/>
  <c r="Y48" i="3" s="1"/>
  <c r="D52" i="3"/>
  <c r="AD51" i="3"/>
  <c r="AE51" i="3" s="1"/>
  <c r="F51" i="3"/>
  <c r="G51" i="3" s="1"/>
  <c r="AR49" i="3"/>
  <c r="AS49" i="3" s="1"/>
  <c r="AU49" i="3" s="1"/>
  <c r="AI49" i="3"/>
  <c r="AJ49" i="3" s="1"/>
  <c r="AM49" i="3" s="1"/>
  <c r="T49" i="3"/>
  <c r="U49" i="3" s="1"/>
  <c r="V49" i="3" s="1"/>
  <c r="W49" i="3" s="1"/>
  <c r="M48" i="3"/>
  <c r="N48" i="3" s="1"/>
  <c r="AV47" i="3"/>
  <c r="AX47" i="3" s="1"/>
  <c r="P50" i="3"/>
  <c r="R50" i="3" s="1"/>
  <c r="H50" i="3"/>
  <c r="I50" i="3"/>
  <c r="Q50" i="3"/>
  <c r="J50" i="3"/>
  <c r="AF50" i="3"/>
  <c r="AG50" i="3"/>
  <c r="AO50" i="3"/>
  <c r="AH50" i="3"/>
  <c r="AN50" i="3"/>
  <c r="AP50" i="3" s="1"/>
  <c r="Y46" i="3"/>
  <c r="AB46" i="3"/>
  <c r="K49" i="3"/>
  <c r="M49" i="3" s="1"/>
  <c r="N49" i="3" s="1"/>
  <c r="AW46" i="3" l="1"/>
  <c r="AY46" i="3" s="1"/>
  <c r="BA46" i="3" s="1"/>
  <c r="BB45" i="3"/>
  <c r="AQ48" i="3"/>
  <c r="AB48" i="3"/>
  <c r="L49" i="3"/>
  <c r="O49" i="3" s="1"/>
  <c r="AQ49" i="3"/>
  <c r="AT49" i="3" s="1"/>
  <c r="AK49" i="3"/>
  <c r="AL49" i="3" s="1"/>
  <c r="P51" i="3"/>
  <c r="R51" i="3" s="1"/>
  <c r="H51" i="3"/>
  <c r="Q51" i="3"/>
  <c r="I51" i="3"/>
  <c r="J51" i="3"/>
  <c r="AR50" i="3"/>
  <c r="AS50" i="3" s="1"/>
  <c r="AU50" i="3" s="1"/>
  <c r="K50" i="3"/>
  <c r="M50" i="3" s="1"/>
  <c r="N50" i="3" s="1"/>
  <c r="Z46" i="3"/>
  <c r="AA46" i="3" s="1"/>
  <c r="AF51" i="3"/>
  <c r="AG51" i="3"/>
  <c r="AN51" i="3"/>
  <c r="AP51" i="3" s="1"/>
  <c r="AO51" i="3"/>
  <c r="AH51" i="3"/>
  <c r="Z48" i="3"/>
  <c r="AA48" i="3" s="1"/>
  <c r="AI50" i="3"/>
  <c r="AJ50" i="3" s="1"/>
  <c r="AM50" i="3" s="1"/>
  <c r="AZ47" i="3"/>
  <c r="T50" i="3"/>
  <c r="U50" i="3" s="1"/>
  <c r="V50" i="3" s="1"/>
  <c r="W50" i="3" s="1"/>
  <c r="D53" i="3"/>
  <c r="AD52" i="3"/>
  <c r="AE52" i="3" s="1"/>
  <c r="F52" i="3"/>
  <c r="G52" i="3" s="1"/>
  <c r="BB46" i="3" l="1"/>
  <c r="AW47" i="3"/>
  <c r="AY47" i="3" s="1"/>
  <c r="BA47" i="3" s="1"/>
  <c r="AT48" i="3"/>
  <c r="AV48" i="3" s="1"/>
  <c r="AX48" i="3" s="1"/>
  <c r="AZ48" i="3" s="1"/>
  <c r="S49" i="3"/>
  <c r="X49" i="3" s="1"/>
  <c r="Y49" i="3" s="1"/>
  <c r="Z49" i="3" s="1"/>
  <c r="AA49" i="3" s="1"/>
  <c r="L50" i="3"/>
  <c r="O50" i="3" s="1"/>
  <c r="AK50" i="3"/>
  <c r="AL50" i="3" s="1"/>
  <c r="AF52" i="3"/>
  <c r="AN52" i="3"/>
  <c r="AP52" i="3" s="1"/>
  <c r="AO52" i="3"/>
  <c r="AH52" i="3"/>
  <c r="AG52" i="3"/>
  <c r="AQ50" i="3"/>
  <c r="AT50" i="3" s="1"/>
  <c r="P52" i="3"/>
  <c r="R52" i="3" s="1"/>
  <c r="H52" i="3"/>
  <c r="I52" i="3"/>
  <c r="Q52" i="3"/>
  <c r="J52" i="3"/>
  <c r="AI51" i="3"/>
  <c r="AJ51" i="3" s="1"/>
  <c r="AM51" i="3" s="1"/>
  <c r="K51" i="3"/>
  <c r="M51" i="3" s="1"/>
  <c r="N51" i="3" s="1"/>
  <c r="D54" i="3"/>
  <c r="AD53" i="3"/>
  <c r="AE53" i="3" s="1"/>
  <c r="F53" i="3"/>
  <c r="G53" i="3" s="1"/>
  <c r="AR51" i="3"/>
  <c r="AS51" i="3" s="1"/>
  <c r="AU51" i="3" s="1"/>
  <c r="AV49" i="3"/>
  <c r="AX49" i="3" s="1"/>
  <c r="T51" i="3"/>
  <c r="U51" i="3" s="1"/>
  <c r="V51" i="3" s="1"/>
  <c r="W51" i="3" s="1"/>
  <c r="BB47" i="3" l="1"/>
  <c r="AB49" i="3"/>
  <c r="AW48" i="3"/>
  <c r="AY48" i="3" s="1"/>
  <c r="BA48" i="3" s="1"/>
  <c r="S50" i="3"/>
  <c r="X50" i="3" s="1"/>
  <c r="Y50" i="3" s="1"/>
  <c r="Z50" i="3" s="1"/>
  <c r="AA50" i="3" s="1"/>
  <c r="L51" i="3"/>
  <c r="O51" i="3" s="1"/>
  <c r="AK51" i="3"/>
  <c r="AL51" i="3" s="1"/>
  <c r="AW49" i="3"/>
  <c r="AY49" i="3" s="1"/>
  <c r="BA49" i="3" s="1"/>
  <c r="AQ51" i="3"/>
  <c r="AT51" i="3" s="1"/>
  <c r="AV50" i="3"/>
  <c r="AX50" i="3" s="1"/>
  <c r="AR52" i="3"/>
  <c r="AS52" i="3" s="1"/>
  <c r="AU52" i="3" s="1"/>
  <c r="P53" i="3"/>
  <c r="R53" i="3" s="1"/>
  <c r="H53" i="3"/>
  <c r="Q53" i="3"/>
  <c r="J53" i="3"/>
  <c r="I53" i="3"/>
  <c r="AZ49" i="3"/>
  <c r="AF53" i="3"/>
  <c r="AG53" i="3"/>
  <c r="AO53" i="3"/>
  <c r="AH53" i="3"/>
  <c r="AN53" i="3"/>
  <c r="AP53" i="3" s="1"/>
  <c r="T52" i="3"/>
  <c r="U52" i="3" s="1"/>
  <c r="V52" i="3" s="1"/>
  <c r="W52" i="3" s="1"/>
  <c r="K52" i="3"/>
  <c r="L52" i="3" s="1"/>
  <c r="O52" i="3" s="1"/>
  <c r="AI52" i="3"/>
  <c r="AJ52" i="3" s="1"/>
  <c r="AM52" i="3" s="1"/>
  <c r="D55" i="3"/>
  <c r="AD54" i="3"/>
  <c r="AE54" i="3" s="1"/>
  <c r="F54" i="3"/>
  <c r="G54" i="3" s="1"/>
  <c r="BB48" i="3" l="1"/>
  <c r="AB50" i="3"/>
  <c r="BB49" i="3"/>
  <c r="S51" i="3"/>
  <c r="X51" i="3" s="1"/>
  <c r="Y51" i="3" s="1"/>
  <c r="Z51" i="3" s="1"/>
  <c r="AA51" i="3" s="1"/>
  <c r="AW50" i="3"/>
  <c r="AY50" i="3" s="1"/>
  <c r="BA50" i="3" s="1"/>
  <c r="M52" i="3"/>
  <c r="N52" i="3" s="1"/>
  <c r="AZ50" i="3"/>
  <c r="AQ52" i="3"/>
  <c r="AT52" i="3" s="1"/>
  <c r="S52" i="3"/>
  <c r="X52" i="3" s="1"/>
  <c r="Y52" i="3" s="1"/>
  <c r="AF54" i="3"/>
  <c r="AG54" i="3"/>
  <c r="AO54" i="3"/>
  <c r="AH54" i="3"/>
  <c r="AN54" i="3"/>
  <c r="AP54" i="3" s="1"/>
  <c r="D56" i="3"/>
  <c r="AD55" i="3"/>
  <c r="AE55" i="3" s="1"/>
  <c r="F55" i="3"/>
  <c r="G55" i="3" s="1"/>
  <c r="AR53" i="3"/>
  <c r="AS53" i="3" s="1"/>
  <c r="AU53" i="3" s="1"/>
  <c r="AI53" i="3"/>
  <c r="AK53" i="3" s="1"/>
  <c r="AL53" i="3" s="1"/>
  <c r="K53" i="3"/>
  <c r="L53" i="3" s="1"/>
  <c r="O53" i="3" s="1"/>
  <c r="T53" i="3"/>
  <c r="U53" i="3" s="1"/>
  <c r="V53" i="3" s="1"/>
  <c r="W53" i="3" s="1"/>
  <c r="AK52" i="3"/>
  <c r="AL52" i="3" s="1"/>
  <c r="AV51" i="3"/>
  <c r="AX51" i="3" s="1"/>
  <c r="P54" i="3"/>
  <c r="R54" i="3" s="1"/>
  <c r="H54" i="3"/>
  <c r="Q54" i="3"/>
  <c r="I54" i="3"/>
  <c r="J54" i="3"/>
  <c r="M53" i="3" l="1"/>
  <c r="N53" i="3" s="1"/>
  <c r="AW51" i="3"/>
  <c r="AY51" i="3" s="1"/>
  <c r="BA51" i="3" s="1"/>
  <c r="AJ53" i="3"/>
  <c r="AM53" i="3" s="1"/>
  <c r="AB51" i="3"/>
  <c r="BB50" i="3"/>
  <c r="AB52" i="3"/>
  <c r="S53" i="3"/>
  <c r="X53" i="3" s="1"/>
  <c r="Y53" i="3" s="1"/>
  <c r="K54" i="3"/>
  <c r="M54" i="3" s="1"/>
  <c r="N54" i="3" s="1"/>
  <c r="AF55" i="3"/>
  <c r="AN55" i="3"/>
  <c r="AP55" i="3" s="1"/>
  <c r="AO55" i="3"/>
  <c r="AH55" i="3"/>
  <c r="AG55" i="3"/>
  <c r="T54" i="3"/>
  <c r="U54" i="3" s="1"/>
  <c r="V54" i="3" s="1"/>
  <c r="W54" i="3" s="1"/>
  <c r="P55" i="3"/>
  <c r="R55" i="3" s="1"/>
  <c r="H55" i="3"/>
  <c r="I55" i="3"/>
  <c r="Q55" i="3"/>
  <c r="J55" i="3"/>
  <c r="AI54" i="3"/>
  <c r="AK54" i="3" s="1"/>
  <c r="AL54" i="3" s="1"/>
  <c r="AZ51" i="3"/>
  <c r="D57" i="3"/>
  <c r="AD56" i="3"/>
  <c r="AE56" i="3" s="1"/>
  <c r="F56" i="3"/>
  <c r="G56" i="3" s="1"/>
  <c r="Z52" i="3"/>
  <c r="AA52" i="3" s="1"/>
  <c r="AR54" i="3"/>
  <c r="AS54" i="3" s="1"/>
  <c r="AU54" i="3" s="1"/>
  <c r="L54" i="3" l="1"/>
  <c r="O54" i="3" s="1"/>
  <c r="BB51" i="3"/>
  <c r="AQ53" i="3"/>
  <c r="AT53" i="3" s="1"/>
  <c r="T55" i="3"/>
  <c r="U55" i="3" s="1"/>
  <c r="V55" i="3" s="1"/>
  <c r="W55" i="3" s="1"/>
  <c r="AB53" i="3"/>
  <c r="AI55" i="3"/>
  <c r="AK55" i="3" s="1"/>
  <c r="AL55" i="3" s="1"/>
  <c r="AR55" i="3"/>
  <c r="AS55" i="3" s="1"/>
  <c r="AU55" i="3" s="1"/>
  <c r="AV52" i="3"/>
  <c r="AX52" i="3" s="1"/>
  <c r="Z53" i="3"/>
  <c r="AA53" i="3" s="1"/>
  <c r="D58" i="3"/>
  <c r="AD57" i="3"/>
  <c r="AE57" i="3" s="1"/>
  <c r="F57" i="3"/>
  <c r="G57" i="3" s="1"/>
  <c r="AJ54" i="3"/>
  <c r="AM54" i="3" s="1"/>
  <c r="P56" i="3"/>
  <c r="R56" i="3" s="1"/>
  <c r="H56" i="3"/>
  <c r="I56" i="3"/>
  <c r="Q56" i="3"/>
  <c r="J56" i="3"/>
  <c r="AF56" i="3"/>
  <c r="AG56" i="3"/>
  <c r="AO56" i="3"/>
  <c r="AH56" i="3"/>
  <c r="AN56" i="3"/>
  <c r="AP56" i="3" s="1"/>
  <c r="K55" i="3"/>
  <c r="M55" i="3" s="1"/>
  <c r="N55" i="3" s="1"/>
  <c r="S54" i="3"/>
  <c r="X54" i="3" s="1"/>
  <c r="Y54" i="3" s="1"/>
  <c r="AW52" i="3" l="1"/>
  <c r="AY52" i="3" s="1"/>
  <c r="BA52" i="3" s="1"/>
  <c r="AV53" i="3"/>
  <c r="AX53" i="3" s="1"/>
  <c r="AZ53" i="3" s="1"/>
  <c r="L55" i="3"/>
  <c r="O55" i="3" s="1"/>
  <c r="T56" i="3"/>
  <c r="U56" i="3" s="1"/>
  <c r="V56" i="3" s="1"/>
  <c r="W56" i="3" s="1"/>
  <c r="AF57" i="3"/>
  <c r="AO57" i="3"/>
  <c r="AH57" i="3"/>
  <c r="AN57" i="3"/>
  <c r="AP57" i="3" s="1"/>
  <c r="AG57" i="3"/>
  <c r="AJ55" i="3"/>
  <c r="AM55" i="3" s="1"/>
  <c r="AQ54" i="3"/>
  <c r="AT54" i="3" s="1"/>
  <c r="D59" i="3"/>
  <c r="AD58" i="3"/>
  <c r="AE58" i="3" s="1"/>
  <c r="F58" i="3"/>
  <c r="G58" i="3" s="1"/>
  <c r="AB54" i="3"/>
  <c r="AZ52" i="3"/>
  <c r="AR56" i="3"/>
  <c r="AS56" i="3" s="1"/>
  <c r="AU56" i="3" s="1"/>
  <c r="AI56" i="3"/>
  <c r="AK56" i="3" s="1"/>
  <c r="AL56" i="3" s="1"/>
  <c r="K56" i="3"/>
  <c r="M56" i="3" s="1"/>
  <c r="N56" i="3" s="1"/>
  <c r="Z54" i="3"/>
  <c r="AA54" i="3" s="1"/>
  <c r="P57" i="3"/>
  <c r="R57" i="3" s="1"/>
  <c r="H57" i="3"/>
  <c r="I57" i="3"/>
  <c r="Q57" i="3"/>
  <c r="J57" i="3"/>
  <c r="BB52" i="3" l="1"/>
  <c r="AJ56" i="3"/>
  <c r="AM56" i="3" s="1"/>
  <c r="AQ56" i="3" s="1"/>
  <c r="AT56" i="3" s="1"/>
  <c r="S55" i="3"/>
  <c r="X55" i="3" s="1"/>
  <c r="AW53" i="3"/>
  <c r="AY53" i="3" s="1"/>
  <c r="BA53" i="3" s="1"/>
  <c r="T57" i="3"/>
  <c r="U57" i="3" s="1"/>
  <c r="V57" i="3" s="1"/>
  <c r="W57" i="3" s="1"/>
  <c r="D60" i="3"/>
  <c r="AD59" i="3"/>
  <c r="AE59" i="3" s="1"/>
  <c r="F59" i="3"/>
  <c r="G59" i="3" s="1"/>
  <c r="L56" i="3"/>
  <c r="O56" i="3" s="1"/>
  <c r="P58" i="3"/>
  <c r="R58" i="3" s="1"/>
  <c r="H58" i="3"/>
  <c r="Q58" i="3"/>
  <c r="J58" i="3"/>
  <c r="I58" i="3"/>
  <c r="AI57" i="3"/>
  <c r="AK57" i="3" s="1"/>
  <c r="AL57" i="3" s="1"/>
  <c r="K57" i="3"/>
  <c r="L57" i="3" s="1"/>
  <c r="O57" i="3" s="1"/>
  <c r="AF58" i="3"/>
  <c r="AO58" i="3"/>
  <c r="AH58" i="3"/>
  <c r="AN58" i="3"/>
  <c r="AP58" i="3" s="1"/>
  <c r="AG58" i="3"/>
  <c r="AQ55" i="3"/>
  <c r="AT55" i="3" s="1"/>
  <c r="AR57" i="3"/>
  <c r="AS57" i="3" s="1"/>
  <c r="AU57" i="3" s="1"/>
  <c r="BB53" i="3" l="1"/>
  <c r="Y55" i="3"/>
  <c r="Z55" i="3" s="1"/>
  <c r="AA55" i="3" s="1"/>
  <c r="AB55" i="3"/>
  <c r="AJ57" i="3"/>
  <c r="AM57" i="3" s="1"/>
  <c r="AW54" i="3"/>
  <c r="AY54" i="3" s="1"/>
  <c r="BA54" i="3" s="1"/>
  <c r="M57" i="3"/>
  <c r="N57" i="3" s="1"/>
  <c r="S57" i="3"/>
  <c r="X57" i="3" s="1"/>
  <c r="Y57" i="3" s="1"/>
  <c r="AV55" i="3"/>
  <c r="AX55" i="3" s="1"/>
  <c r="K58" i="3"/>
  <c r="M58" i="3" s="1"/>
  <c r="N58" i="3" s="1"/>
  <c r="T58" i="3"/>
  <c r="U58" i="3" s="1"/>
  <c r="V58" i="3" s="1"/>
  <c r="W58" i="3" s="1"/>
  <c r="AF59" i="3"/>
  <c r="AN59" i="3"/>
  <c r="AP59" i="3" s="1"/>
  <c r="AO59" i="3"/>
  <c r="AH59" i="3"/>
  <c r="AG59" i="3"/>
  <c r="S56" i="3"/>
  <c r="X56" i="3" s="1"/>
  <c r="D61" i="3"/>
  <c r="AD60" i="3"/>
  <c r="AE60" i="3" s="1"/>
  <c r="F60" i="3"/>
  <c r="G60" i="3" s="1"/>
  <c r="AI58" i="3"/>
  <c r="AK58" i="3" s="1"/>
  <c r="AL58" i="3" s="1"/>
  <c r="AV56" i="3"/>
  <c r="AX56" i="3" s="1"/>
  <c r="AV54" i="3"/>
  <c r="AX54" i="3" s="1"/>
  <c r="AR58" i="3"/>
  <c r="AS58" i="3" s="1"/>
  <c r="AU58" i="3" s="1"/>
  <c r="P59" i="3"/>
  <c r="R59" i="3" s="1"/>
  <c r="H59" i="3"/>
  <c r="Q59" i="3"/>
  <c r="J59" i="3"/>
  <c r="I59" i="3"/>
  <c r="L58" i="3" l="1"/>
  <c r="O58" i="3" s="1"/>
  <c r="AQ57" i="3"/>
  <c r="AB57" i="3"/>
  <c r="AJ58" i="3"/>
  <c r="AM58" i="3" s="1"/>
  <c r="S58" i="3"/>
  <c r="X58" i="3" s="1"/>
  <c r="Y58" i="3" s="1"/>
  <c r="Z58" i="3" s="1"/>
  <c r="AA58" i="3" s="1"/>
  <c r="D62" i="3"/>
  <c r="AD61" i="3"/>
  <c r="AE61" i="3" s="1"/>
  <c r="F61" i="3"/>
  <c r="G61" i="3" s="1"/>
  <c r="AI59" i="3"/>
  <c r="AK59" i="3" s="1"/>
  <c r="AL59" i="3" s="1"/>
  <c r="AR59" i="3"/>
  <c r="AS59" i="3" s="1"/>
  <c r="AU59" i="3" s="1"/>
  <c r="AZ56" i="3"/>
  <c r="AZ55" i="3"/>
  <c r="T59" i="3"/>
  <c r="U59" i="3" s="1"/>
  <c r="V59" i="3" s="1"/>
  <c r="W59" i="3" s="1"/>
  <c r="Y56" i="3"/>
  <c r="AB56" i="3"/>
  <c r="Z57" i="3"/>
  <c r="AA57" i="3" s="1"/>
  <c r="AF60" i="3"/>
  <c r="AG60" i="3"/>
  <c r="AO60" i="3"/>
  <c r="AH60" i="3"/>
  <c r="AN60" i="3"/>
  <c r="AP60" i="3" s="1"/>
  <c r="K59" i="3"/>
  <c r="L59" i="3" s="1"/>
  <c r="O59" i="3" s="1"/>
  <c r="BB54" i="3"/>
  <c r="AZ54" i="3"/>
  <c r="P60" i="3"/>
  <c r="R60" i="3" s="1"/>
  <c r="H60" i="3"/>
  <c r="I60" i="3"/>
  <c r="J60" i="3"/>
  <c r="Q60" i="3"/>
  <c r="AW55" i="3"/>
  <c r="AY55" i="3" s="1"/>
  <c r="BA55" i="3" s="1"/>
  <c r="AW56" i="3" l="1"/>
  <c r="AY56" i="3" s="1"/>
  <c r="BA56" i="3" s="1"/>
  <c r="AT57" i="3"/>
  <c r="AV57" i="3" s="1"/>
  <c r="AX57" i="3" s="1"/>
  <c r="AQ58" i="3"/>
  <c r="AT58" i="3" s="1"/>
  <c r="AB58" i="3"/>
  <c r="BB56" i="3"/>
  <c r="M59" i="3"/>
  <c r="N59" i="3" s="1"/>
  <c r="AJ59" i="3"/>
  <c r="AM59" i="3" s="1"/>
  <c r="S59" i="3"/>
  <c r="X59" i="3" s="1"/>
  <c r="Y59" i="3" s="1"/>
  <c r="AF61" i="3"/>
  <c r="AN61" i="3"/>
  <c r="AP61" i="3" s="1"/>
  <c r="AG61" i="3"/>
  <c r="AO61" i="3"/>
  <c r="AH61" i="3"/>
  <c r="K60" i="3"/>
  <c r="M60" i="3" s="1"/>
  <c r="N60" i="3" s="1"/>
  <c r="AR60" i="3"/>
  <c r="AS60" i="3" s="1"/>
  <c r="AU60" i="3" s="1"/>
  <c r="AI60" i="3"/>
  <c r="AK60" i="3" s="1"/>
  <c r="AL60" i="3" s="1"/>
  <c r="Z56" i="3"/>
  <c r="AA56" i="3" s="1"/>
  <c r="BB55" i="3"/>
  <c r="D63" i="3"/>
  <c r="AD62" i="3"/>
  <c r="AE62" i="3" s="1"/>
  <c r="F62" i="3"/>
  <c r="G62" i="3" s="1"/>
  <c r="T60" i="3"/>
  <c r="U60" i="3" s="1"/>
  <c r="V60" i="3" s="1"/>
  <c r="W60" i="3" s="1"/>
  <c r="P61" i="3"/>
  <c r="R61" i="3" s="1"/>
  <c r="H61" i="3"/>
  <c r="Q61" i="3"/>
  <c r="J61" i="3"/>
  <c r="I61" i="3"/>
  <c r="AW57" i="3" l="1"/>
  <c r="AY57" i="3" s="1"/>
  <c r="BA57" i="3" s="1"/>
  <c r="AQ59" i="3"/>
  <c r="AT59" i="3" s="1"/>
  <c r="AZ57" i="3"/>
  <c r="AB59" i="3"/>
  <c r="AJ60" i="3"/>
  <c r="AM60" i="3" s="1"/>
  <c r="L60" i="3"/>
  <c r="O60" i="3" s="1"/>
  <c r="T61" i="3"/>
  <c r="U61" i="3" s="1"/>
  <c r="V61" i="3" s="1"/>
  <c r="W61" i="3" s="1"/>
  <c r="D64" i="3"/>
  <c r="AD63" i="3"/>
  <c r="AE63" i="3" s="1"/>
  <c r="F63" i="3"/>
  <c r="G63" i="3" s="1"/>
  <c r="AV58" i="3"/>
  <c r="AX58" i="3" s="1"/>
  <c r="AI61" i="3"/>
  <c r="AJ61" i="3" s="1"/>
  <c r="AM61" i="3" s="1"/>
  <c r="Z59" i="3"/>
  <c r="AA59" i="3" s="1"/>
  <c r="K61" i="3"/>
  <c r="M61" i="3" s="1"/>
  <c r="N61" i="3" s="1"/>
  <c r="P62" i="3"/>
  <c r="R62" i="3" s="1"/>
  <c r="H62" i="3"/>
  <c r="Q62" i="3"/>
  <c r="J62" i="3"/>
  <c r="I62" i="3"/>
  <c r="AF62" i="3"/>
  <c r="AN62" i="3"/>
  <c r="AP62" i="3" s="1"/>
  <c r="AO62" i="3"/>
  <c r="AH62" i="3"/>
  <c r="AG62" i="3"/>
  <c r="AR61" i="3"/>
  <c r="AS61" i="3" s="1"/>
  <c r="AU61" i="3" s="1"/>
  <c r="AV59" i="3" l="1"/>
  <c r="AX59" i="3" s="1"/>
  <c r="AZ59" i="3" s="1"/>
  <c r="AW58" i="3"/>
  <c r="AY58" i="3" s="1"/>
  <c r="BA58" i="3" s="1"/>
  <c r="BB57" i="3"/>
  <c r="AQ60" i="3"/>
  <c r="S60" i="3"/>
  <c r="X60" i="3" s="1"/>
  <c r="Y60" i="3" s="1"/>
  <c r="Z60" i="3" s="1"/>
  <c r="AA60" i="3" s="1"/>
  <c r="AQ61" i="3"/>
  <c r="AT61" i="3" s="1"/>
  <c r="AI62" i="3"/>
  <c r="AK62" i="3" s="1"/>
  <c r="AL62" i="3" s="1"/>
  <c r="D65" i="3"/>
  <c r="AD64" i="3"/>
  <c r="AE64" i="3" s="1"/>
  <c r="F64" i="3"/>
  <c r="G64" i="3" s="1"/>
  <c r="AK61" i="3"/>
  <c r="AL61" i="3" s="1"/>
  <c r="L61" i="3"/>
  <c r="O61" i="3" s="1"/>
  <c r="AR62" i="3"/>
  <c r="AS62" i="3" s="1"/>
  <c r="AU62" i="3" s="1"/>
  <c r="T62" i="3"/>
  <c r="U62" i="3" s="1"/>
  <c r="V62" i="3" s="1"/>
  <c r="W62" i="3" s="1"/>
  <c r="P63" i="3"/>
  <c r="R63" i="3" s="1"/>
  <c r="H63" i="3"/>
  <c r="I63" i="3"/>
  <c r="J63" i="3"/>
  <c r="Q63" i="3"/>
  <c r="K62" i="3"/>
  <c r="L62" i="3" s="1"/>
  <c r="O62" i="3" s="1"/>
  <c r="AZ58" i="3"/>
  <c r="AF63" i="3"/>
  <c r="AG63" i="3"/>
  <c r="AO63" i="3"/>
  <c r="AH63" i="3"/>
  <c r="AN63" i="3"/>
  <c r="AP63" i="3" s="1"/>
  <c r="AW59" i="3" l="1"/>
  <c r="AY59" i="3" s="1"/>
  <c r="BA59" i="3" s="1"/>
  <c r="AT60" i="3"/>
  <c r="AV60" i="3" s="1"/>
  <c r="AX60" i="3" s="1"/>
  <c r="AZ60" i="3" s="1"/>
  <c r="BB58" i="3"/>
  <c r="AJ62" i="3"/>
  <c r="AM62" i="3" s="1"/>
  <c r="M62" i="3"/>
  <c r="N62" i="3" s="1"/>
  <c r="AB60" i="3"/>
  <c r="S62" i="3"/>
  <c r="X62" i="3" s="1"/>
  <c r="Y62" i="3" s="1"/>
  <c r="K63" i="3"/>
  <c r="M63" i="3" s="1"/>
  <c r="N63" i="3" s="1"/>
  <c r="D66" i="3"/>
  <c r="AD65" i="3"/>
  <c r="AE65" i="3" s="1"/>
  <c r="F65" i="3"/>
  <c r="G65" i="3" s="1"/>
  <c r="S61" i="3"/>
  <c r="X61" i="3" s="1"/>
  <c r="AF64" i="3"/>
  <c r="AN64" i="3"/>
  <c r="AP64" i="3" s="1"/>
  <c r="AG64" i="3"/>
  <c r="AO64" i="3"/>
  <c r="AH64" i="3"/>
  <c r="AR63" i="3"/>
  <c r="AS63" i="3" s="1"/>
  <c r="AU63" i="3" s="1"/>
  <c r="AI63" i="3"/>
  <c r="AJ63" i="3" s="1"/>
  <c r="AM63" i="3" s="1"/>
  <c r="T63" i="3"/>
  <c r="U63" i="3" s="1"/>
  <c r="V63" i="3" s="1"/>
  <c r="W63" i="3" s="1"/>
  <c r="P64" i="3"/>
  <c r="R64" i="3" s="1"/>
  <c r="H64" i="3"/>
  <c r="Q64" i="3"/>
  <c r="J64" i="3"/>
  <c r="I64" i="3"/>
  <c r="BB59" i="3" l="1"/>
  <c r="AQ62" i="3"/>
  <c r="AW60" i="3"/>
  <c r="AY60" i="3" s="1"/>
  <c r="BA60" i="3" s="1"/>
  <c r="AK63" i="3"/>
  <c r="AL63" i="3" s="1"/>
  <c r="AB62" i="3"/>
  <c r="AQ63" i="3"/>
  <c r="AT63" i="3" s="1"/>
  <c r="AF65" i="3"/>
  <c r="AG65" i="3"/>
  <c r="AO65" i="3"/>
  <c r="AH65" i="3"/>
  <c r="AN65" i="3"/>
  <c r="AP65" i="3" s="1"/>
  <c r="L63" i="3"/>
  <c r="O63" i="3" s="1"/>
  <c r="Y61" i="3"/>
  <c r="AB61" i="3"/>
  <c r="D67" i="3"/>
  <c r="AD66" i="3"/>
  <c r="AE66" i="3" s="1"/>
  <c r="F66" i="3"/>
  <c r="G66" i="3" s="1"/>
  <c r="Z62" i="3"/>
  <c r="AA62" i="3" s="1"/>
  <c r="AR64" i="3"/>
  <c r="AS64" i="3" s="1"/>
  <c r="AU64" i="3" s="1"/>
  <c r="P65" i="3"/>
  <c r="R65" i="3" s="1"/>
  <c r="H65" i="3"/>
  <c r="I65" i="3"/>
  <c r="Q65" i="3"/>
  <c r="J65" i="3"/>
  <c r="K64" i="3"/>
  <c r="L64" i="3" s="1"/>
  <c r="O64" i="3" s="1"/>
  <c r="T64" i="3"/>
  <c r="U64" i="3" s="1"/>
  <c r="V64" i="3" s="1"/>
  <c r="W64" i="3" s="1"/>
  <c r="AI64" i="3"/>
  <c r="AK64" i="3" s="1"/>
  <c r="AL64" i="3" s="1"/>
  <c r="AV61" i="3"/>
  <c r="AX61" i="3" s="1"/>
  <c r="AT62" i="3" l="1"/>
  <c r="AV62" i="3" s="1"/>
  <c r="AX62" i="3" s="1"/>
  <c r="AZ62" i="3" s="1"/>
  <c r="AW61" i="3"/>
  <c r="AY61" i="3" s="1"/>
  <c r="BA61" i="3" s="1"/>
  <c r="BB60" i="3"/>
  <c r="M64" i="3"/>
  <c r="N64" i="3" s="1"/>
  <c r="AJ64" i="3"/>
  <c r="AM64" i="3" s="1"/>
  <c r="S64" i="3"/>
  <c r="X64" i="3" s="1"/>
  <c r="Y64" i="3" s="1"/>
  <c r="D68" i="3"/>
  <c r="AD67" i="3"/>
  <c r="AE67" i="3" s="1"/>
  <c r="F67" i="3"/>
  <c r="G67" i="3" s="1"/>
  <c r="AZ61" i="3"/>
  <c r="K65" i="3"/>
  <c r="M65" i="3" s="1"/>
  <c r="N65" i="3" s="1"/>
  <c r="P66" i="3"/>
  <c r="R66" i="3" s="1"/>
  <c r="H66" i="3"/>
  <c r="Q66" i="3"/>
  <c r="J66" i="3"/>
  <c r="I66" i="3"/>
  <c r="Z61" i="3"/>
  <c r="AA61" i="3" s="1"/>
  <c r="AR65" i="3"/>
  <c r="AS65" i="3" s="1"/>
  <c r="AU65" i="3" s="1"/>
  <c r="AI65" i="3"/>
  <c r="AK65" i="3" s="1"/>
  <c r="AL65" i="3" s="1"/>
  <c r="T65" i="3"/>
  <c r="U65" i="3" s="1"/>
  <c r="V65" i="3" s="1"/>
  <c r="W65" i="3" s="1"/>
  <c r="AF66" i="3"/>
  <c r="AN66" i="3"/>
  <c r="AP66" i="3" s="1"/>
  <c r="AO66" i="3"/>
  <c r="AH66" i="3"/>
  <c r="AG66" i="3"/>
  <c r="S63" i="3"/>
  <c r="X63" i="3" s="1"/>
  <c r="AW62" i="3" l="1"/>
  <c r="AY62" i="3" s="1"/>
  <c r="BA62" i="3" s="1"/>
  <c r="BB61" i="3"/>
  <c r="AJ65" i="3"/>
  <c r="AM65" i="3" s="1"/>
  <c r="AQ64" i="3"/>
  <c r="AT64" i="3" s="1"/>
  <c r="AB64" i="3"/>
  <c r="AD68" i="3"/>
  <c r="AE68" i="3" s="1"/>
  <c r="D69" i="3"/>
  <c r="F68" i="3"/>
  <c r="G68" i="3" s="1"/>
  <c r="AI66" i="3"/>
  <c r="AJ66" i="3" s="1"/>
  <c r="AM66" i="3" s="1"/>
  <c r="AR66" i="3"/>
  <c r="AS66" i="3" s="1"/>
  <c r="AU66" i="3" s="1"/>
  <c r="K66" i="3"/>
  <c r="M66" i="3" s="1"/>
  <c r="N66" i="3" s="1"/>
  <c r="T66" i="3"/>
  <c r="U66" i="3" s="1"/>
  <c r="V66" i="3" s="1"/>
  <c r="W66" i="3" s="1"/>
  <c r="AG67" i="3"/>
  <c r="AO67" i="3"/>
  <c r="AF67" i="3"/>
  <c r="AN67" i="3"/>
  <c r="AP67" i="3" s="1"/>
  <c r="AH67" i="3"/>
  <c r="Y63" i="3"/>
  <c r="AB63" i="3"/>
  <c r="L65" i="3"/>
  <c r="O65" i="3" s="1"/>
  <c r="Z64" i="3"/>
  <c r="AA64" i="3" s="1"/>
  <c r="AV63" i="3"/>
  <c r="AX63" i="3" s="1"/>
  <c r="Q67" i="3"/>
  <c r="H67" i="3"/>
  <c r="P67" i="3"/>
  <c r="R67" i="3" s="1"/>
  <c r="J67" i="3"/>
  <c r="I67" i="3"/>
  <c r="BB62" i="3" l="1"/>
  <c r="AQ65" i="3"/>
  <c r="AT65" i="3" s="1"/>
  <c r="AV64" i="3"/>
  <c r="AX64" i="3" s="1"/>
  <c r="AW63" i="3"/>
  <c r="AY63" i="3" s="1"/>
  <c r="BA63" i="3" s="1"/>
  <c r="AQ66" i="3"/>
  <c r="AT66" i="3" s="1"/>
  <c r="K67" i="3"/>
  <c r="L67" i="3" s="1"/>
  <c r="O67" i="3" s="1"/>
  <c r="Z63" i="3"/>
  <c r="AA63" i="3" s="1"/>
  <c r="AD69" i="3"/>
  <c r="AE69" i="3" s="1"/>
  <c r="F69" i="3"/>
  <c r="G69" i="3" s="1"/>
  <c r="D70" i="3"/>
  <c r="L66" i="3"/>
  <c r="O66" i="3" s="1"/>
  <c r="AI67" i="3"/>
  <c r="AK67" i="3" s="1"/>
  <c r="AL67" i="3" s="1"/>
  <c r="AK66" i="3"/>
  <c r="AL66" i="3" s="1"/>
  <c r="AN68" i="3"/>
  <c r="AP68" i="3" s="1"/>
  <c r="AH68" i="3"/>
  <c r="AG68" i="3"/>
  <c r="AO68" i="3"/>
  <c r="AF68" i="3"/>
  <c r="T67" i="3"/>
  <c r="U67" i="3" s="1"/>
  <c r="V67" i="3" s="1"/>
  <c r="W67" i="3" s="1"/>
  <c r="AZ63" i="3"/>
  <c r="S65" i="3"/>
  <c r="X65" i="3" s="1"/>
  <c r="AR67" i="3"/>
  <c r="AS67" i="3" s="1"/>
  <c r="AU67" i="3" s="1"/>
  <c r="I68" i="3"/>
  <c r="H68" i="3"/>
  <c r="Q68" i="3"/>
  <c r="P68" i="3"/>
  <c r="R68" i="3" s="1"/>
  <c r="J68" i="3"/>
  <c r="AW64" i="3" l="1"/>
  <c r="AY64" i="3" s="1"/>
  <c r="BA64" i="3" s="1"/>
  <c r="AJ67" i="3"/>
  <c r="AM67" i="3" s="1"/>
  <c r="AQ67" i="3" s="1"/>
  <c r="BB63" i="3"/>
  <c r="AW65" i="3"/>
  <c r="AY65" i="3" s="1"/>
  <c r="BA65" i="3" s="1"/>
  <c r="M67" i="3"/>
  <c r="N67" i="3" s="1"/>
  <c r="S67" i="3"/>
  <c r="X67" i="3" s="1"/>
  <c r="Y67" i="3" s="1"/>
  <c r="T68" i="3"/>
  <c r="U68" i="3" s="1"/>
  <c r="V68" i="3" s="1"/>
  <c r="W68" i="3" s="1"/>
  <c r="Y65" i="3"/>
  <c r="AB65" i="3"/>
  <c r="AI68" i="3"/>
  <c r="AK68" i="3" s="1"/>
  <c r="AL68" i="3" s="1"/>
  <c r="S66" i="3"/>
  <c r="X66" i="3" s="1"/>
  <c r="AZ64" i="3"/>
  <c r="AD70" i="3"/>
  <c r="AE70" i="3" s="1"/>
  <c r="F70" i="3"/>
  <c r="G70" i="3" s="1"/>
  <c r="D71" i="3"/>
  <c r="AV66" i="3"/>
  <c r="AX66" i="3" s="1"/>
  <c r="AO69" i="3"/>
  <c r="AH69" i="3"/>
  <c r="AN69" i="3"/>
  <c r="AP69" i="3" s="1"/>
  <c r="AG69" i="3"/>
  <c r="AF69" i="3"/>
  <c r="AV65" i="3"/>
  <c r="AX65" i="3" s="1"/>
  <c r="K68" i="3"/>
  <c r="M68" i="3" s="1"/>
  <c r="N68" i="3" s="1"/>
  <c r="AR68" i="3"/>
  <c r="AS68" i="3" s="1"/>
  <c r="AU68" i="3" s="1"/>
  <c r="J69" i="3"/>
  <c r="Q69" i="3"/>
  <c r="I69" i="3"/>
  <c r="P69" i="3"/>
  <c r="R69" i="3" s="1"/>
  <c r="H69" i="3"/>
  <c r="AT67" i="3" l="1"/>
  <c r="AV67" i="3" s="1"/>
  <c r="AX67" i="3" s="1"/>
  <c r="AZ67" i="3" s="1"/>
  <c r="BB64" i="3"/>
  <c r="AJ68" i="3"/>
  <c r="AM68" i="3" s="1"/>
  <c r="AW66" i="3"/>
  <c r="AY66" i="3" s="1"/>
  <c r="BA66" i="3" s="1"/>
  <c r="AB67" i="3"/>
  <c r="AZ66" i="3"/>
  <c r="T69" i="3"/>
  <c r="U69" i="3" s="1"/>
  <c r="V69" i="3" s="1"/>
  <c r="W69" i="3" s="1"/>
  <c r="K69" i="3"/>
  <c r="M69" i="3" s="1"/>
  <c r="N69" i="3" s="1"/>
  <c r="AR69" i="3"/>
  <c r="AS69" i="3" s="1"/>
  <c r="AU69" i="3" s="1"/>
  <c r="AO70" i="3"/>
  <c r="AH70" i="3"/>
  <c r="AN70" i="3"/>
  <c r="AP70" i="3" s="1"/>
  <c r="AG70" i="3"/>
  <c r="AF70" i="3"/>
  <c r="BB65" i="3"/>
  <c r="AZ65" i="3"/>
  <c r="Z67" i="3"/>
  <c r="AA67" i="3" s="1"/>
  <c r="AI69" i="3"/>
  <c r="AK69" i="3" s="1"/>
  <c r="AL69" i="3" s="1"/>
  <c r="J70" i="3"/>
  <c r="Q70" i="3"/>
  <c r="I70" i="3"/>
  <c r="P70" i="3"/>
  <c r="R70" i="3" s="1"/>
  <c r="H70" i="3"/>
  <c r="L68" i="3"/>
  <c r="O68" i="3" s="1"/>
  <c r="Z65" i="3"/>
  <c r="AA65" i="3" s="1"/>
  <c r="AD71" i="3"/>
  <c r="AE71" i="3" s="1"/>
  <c r="F71" i="3"/>
  <c r="G71" i="3" s="1"/>
  <c r="D72" i="3"/>
  <c r="Y66" i="3"/>
  <c r="AB66" i="3"/>
  <c r="BB66" i="3" l="1"/>
  <c r="L69" i="3"/>
  <c r="O69" i="3" s="1"/>
  <c r="AQ68" i="3"/>
  <c r="AT68" i="3" s="1"/>
  <c r="AJ69" i="3"/>
  <c r="AM69" i="3" s="1"/>
  <c r="AD72" i="3"/>
  <c r="AE72" i="3" s="1"/>
  <c r="F72" i="3"/>
  <c r="G72" i="3" s="1"/>
  <c r="D73" i="3"/>
  <c r="K70" i="3"/>
  <c r="M70" i="3" s="1"/>
  <c r="N70" i="3" s="1"/>
  <c r="S68" i="3"/>
  <c r="X68" i="3" s="1"/>
  <c r="AO71" i="3"/>
  <c r="AH71" i="3"/>
  <c r="AN71" i="3"/>
  <c r="AP71" i="3" s="1"/>
  <c r="AG71" i="3"/>
  <c r="AF71" i="3"/>
  <c r="AR70" i="3"/>
  <c r="AS70" i="3" s="1"/>
  <c r="AU70" i="3" s="1"/>
  <c r="J71" i="3"/>
  <c r="Q71" i="3"/>
  <c r="I71" i="3"/>
  <c r="H71" i="3"/>
  <c r="P71" i="3"/>
  <c r="R71" i="3" s="1"/>
  <c r="Z66" i="3"/>
  <c r="AA66" i="3" s="1"/>
  <c r="T70" i="3"/>
  <c r="U70" i="3" s="1"/>
  <c r="V70" i="3" s="1"/>
  <c r="W70" i="3" s="1"/>
  <c r="AI70" i="3"/>
  <c r="AJ70" i="3" s="1"/>
  <c r="AM70" i="3" s="1"/>
  <c r="L70" i="3" l="1"/>
  <c r="O70" i="3" s="1"/>
  <c r="AW67" i="3"/>
  <c r="AY67" i="3" s="1"/>
  <c r="AV68" i="3"/>
  <c r="AX68" i="3" s="1"/>
  <c r="AZ68" i="3" s="1"/>
  <c r="S69" i="3"/>
  <c r="X69" i="3" s="1"/>
  <c r="AQ70" i="3"/>
  <c r="AT70" i="3" s="1"/>
  <c r="K71" i="3"/>
  <c r="M71" i="3" s="1"/>
  <c r="N71" i="3" s="1"/>
  <c r="AR71" i="3"/>
  <c r="AS71" i="3" s="1"/>
  <c r="AU71" i="3" s="1"/>
  <c r="Y68" i="3"/>
  <c r="AB68" i="3"/>
  <c r="AO72" i="3"/>
  <c r="AH72" i="3"/>
  <c r="AN72" i="3"/>
  <c r="AP72" i="3" s="1"/>
  <c r="AG72" i="3"/>
  <c r="AF72" i="3"/>
  <c r="AI71" i="3"/>
  <c r="AK71" i="3" s="1"/>
  <c r="AL71" i="3" s="1"/>
  <c r="J72" i="3"/>
  <c r="Q72" i="3"/>
  <c r="I72" i="3"/>
  <c r="P72" i="3"/>
  <c r="R72" i="3" s="1"/>
  <c r="H72" i="3"/>
  <c r="T71" i="3"/>
  <c r="U71" i="3" s="1"/>
  <c r="V71" i="3" s="1"/>
  <c r="W71" i="3" s="1"/>
  <c r="AK70" i="3"/>
  <c r="AL70" i="3" s="1"/>
  <c r="AD73" i="3"/>
  <c r="AE73" i="3" s="1"/>
  <c r="F73" i="3"/>
  <c r="G73" i="3" s="1"/>
  <c r="D74" i="3"/>
  <c r="AQ69" i="3"/>
  <c r="AT69" i="3" s="1"/>
  <c r="AJ71" i="3" l="1"/>
  <c r="AM71" i="3" s="1"/>
  <c r="AQ71" i="3" s="1"/>
  <c r="AT71" i="3" s="1"/>
  <c r="L71" i="3"/>
  <c r="O71" i="3" s="1"/>
  <c r="S70" i="3"/>
  <c r="X70" i="3" s="1"/>
  <c r="Y70" i="3" s="1"/>
  <c r="Z70" i="3" s="1"/>
  <c r="AA70" i="3" s="1"/>
  <c r="Y69" i="3"/>
  <c r="Z69" i="3" s="1"/>
  <c r="AA69" i="3" s="1"/>
  <c r="AB69" i="3"/>
  <c r="BA67" i="3"/>
  <c r="BB67" i="3"/>
  <c r="AD74" i="3"/>
  <c r="AE74" i="3" s="1"/>
  <c r="F74" i="3"/>
  <c r="G74" i="3" s="1"/>
  <c r="D75" i="3"/>
  <c r="AI72" i="3"/>
  <c r="AK72" i="3" s="1"/>
  <c r="AL72" i="3" s="1"/>
  <c r="J73" i="3"/>
  <c r="Q73" i="3"/>
  <c r="I73" i="3"/>
  <c r="H73" i="3"/>
  <c r="P73" i="3"/>
  <c r="R73" i="3" s="1"/>
  <c r="T72" i="3"/>
  <c r="U72" i="3" s="1"/>
  <c r="V72" i="3" s="1"/>
  <c r="W72" i="3" s="1"/>
  <c r="AR72" i="3"/>
  <c r="AS72" i="3" s="1"/>
  <c r="AU72" i="3" s="1"/>
  <c r="AV69" i="3"/>
  <c r="AX69" i="3" s="1"/>
  <c r="AW68" i="3"/>
  <c r="AY68" i="3" s="1"/>
  <c r="AO73" i="3"/>
  <c r="AH73" i="3"/>
  <c r="AN73" i="3"/>
  <c r="AP73" i="3" s="1"/>
  <c r="AG73" i="3"/>
  <c r="AF73" i="3"/>
  <c r="K72" i="3"/>
  <c r="L72" i="3" s="1"/>
  <c r="O72" i="3" s="1"/>
  <c r="Z68" i="3"/>
  <c r="AA68" i="3" s="1"/>
  <c r="S71" i="3" l="1"/>
  <c r="X71" i="3" s="1"/>
  <c r="Y71" i="3" s="1"/>
  <c r="Z71" i="3" s="1"/>
  <c r="AA71" i="3" s="1"/>
  <c r="AJ72" i="3"/>
  <c r="AM72" i="3" s="1"/>
  <c r="AB70" i="3"/>
  <c r="AZ69" i="3"/>
  <c r="S72" i="3"/>
  <c r="X72" i="3" s="1"/>
  <c r="Y72" i="3" s="1"/>
  <c r="T73" i="3"/>
  <c r="U73" i="3" s="1"/>
  <c r="V73" i="3" s="1"/>
  <c r="W73" i="3" s="1"/>
  <c r="J74" i="3"/>
  <c r="Q74" i="3"/>
  <c r="I74" i="3"/>
  <c r="P74" i="3"/>
  <c r="R74" i="3" s="1"/>
  <c r="H74" i="3"/>
  <c r="AD75" i="3"/>
  <c r="AE75" i="3" s="1"/>
  <c r="F75" i="3"/>
  <c r="G75" i="3" s="1"/>
  <c r="D76" i="3"/>
  <c r="M72" i="3"/>
  <c r="N72" i="3" s="1"/>
  <c r="AI73" i="3"/>
  <c r="AK73" i="3" s="1"/>
  <c r="AL73" i="3" s="1"/>
  <c r="AW69" i="3"/>
  <c r="AY69" i="3" s="1"/>
  <c r="BA69" i="3" s="1"/>
  <c r="AV70" i="3"/>
  <c r="AX70" i="3" s="1"/>
  <c r="AO74" i="3"/>
  <c r="AH74" i="3"/>
  <c r="AN74" i="3"/>
  <c r="AP74" i="3" s="1"/>
  <c r="AG74" i="3"/>
  <c r="AF74" i="3"/>
  <c r="AR73" i="3"/>
  <c r="AS73" i="3" s="1"/>
  <c r="AU73" i="3" s="1"/>
  <c r="BA68" i="3"/>
  <c r="BB68" i="3"/>
  <c r="AW70" i="3"/>
  <c r="AY70" i="3" s="1"/>
  <c r="BA70" i="3" s="1"/>
  <c r="K73" i="3"/>
  <c r="L73" i="3" s="1"/>
  <c r="O73" i="3" s="1"/>
  <c r="AB71" i="3" l="1"/>
  <c r="AQ72" i="3"/>
  <c r="AT72" i="3" s="1"/>
  <c r="AJ73" i="3"/>
  <c r="AM73" i="3" s="1"/>
  <c r="AQ73" i="3" s="1"/>
  <c r="AT73" i="3" s="1"/>
  <c r="M73" i="3"/>
  <c r="N73" i="3" s="1"/>
  <c r="S73" i="3"/>
  <c r="X73" i="3" s="1"/>
  <c r="Y73" i="3" s="1"/>
  <c r="BB70" i="3"/>
  <c r="AZ70" i="3"/>
  <c r="Z72" i="3"/>
  <c r="AA72" i="3" s="1"/>
  <c r="AD76" i="3"/>
  <c r="AE76" i="3" s="1"/>
  <c r="F76" i="3"/>
  <c r="G76" i="3" s="1"/>
  <c r="D77" i="3"/>
  <c r="AV71" i="3"/>
  <c r="AX71" i="3" s="1"/>
  <c r="AB72" i="3"/>
  <c r="AI74" i="3"/>
  <c r="AK74" i="3" s="1"/>
  <c r="AL74" i="3" s="1"/>
  <c r="J75" i="3"/>
  <c r="Q75" i="3"/>
  <c r="I75" i="3"/>
  <c r="H75" i="3"/>
  <c r="P75" i="3"/>
  <c r="R75" i="3" s="1"/>
  <c r="T74" i="3"/>
  <c r="U74" i="3" s="1"/>
  <c r="V74" i="3" s="1"/>
  <c r="W74" i="3" s="1"/>
  <c r="AR74" i="3"/>
  <c r="AS74" i="3" s="1"/>
  <c r="AU74" i="3" s="1"/>
  <c r="AO75" i="3"/>
  <c r="AH75" i="3"/>
  <c r="AN75" i="3"/>
  <c r="AP75" i="3" s="1"/>
  <c r="AG75" i="3"/>
  <c r="AF75" i="3"/>
  <c r="K74" i="3"/>
  <c r="M74" i="3" s="1"/>
  <c r="N74" i="3" s="1"/>
  <c r="BB69" i="3"/>
  <c r="AW71" i="3" l="1"/>
  <c r="AY71" i="3" s="1"/>
  <c r="BA71" i="3" s="1"/>
  <c r="AV72" i="3"/>
  <c r="AX72" i="3" s="1"/>
  <c r="AZ72" i="3" s="1"/>
  <c r="AW72" i="3"/>
  <c r="AY72" i="3" s="1"/>
  <c r="BA72" i="3" s="1"/>
  <c r="L74" i="3"/>
  <c r="O74" i="3" s="1"/>
  <c r="J76" i="3"/>
  <c r="Q76" i="3"/>
  <c r="I76" i="3"/>
  <c r="P76" i="3"/>
  <c r="R76" i="3" s="1"/>
  <c r="H76" i="3"/>
  <c r="AJ74" i="3"/>
  <c r="AM74" i="3" s="1"/>
  <c r="AB73" i="3"/>
  <c r="T75" i="3"/>
  <c r="U75" i="3" s="1"/>
  <c r="V75" i="3" s="1"/>
  <c r="W75" i="3" s="1"/>
  <c r="AO76" i="3"/>
  <c r="AH76" i="3"/>
  <c r="AN76" i="3"/>
  <c r="AP76" i="3" s="1"/>
  <c r="AG76" i="3"/>
  <c r="AF76" i="3"/>
  <c r="Z73" i="3"/>
  <c r="AA73" i="3" s="1"/>
  <c r="K75" i="3"/>
  <c r="M75" i="3" s="1"/>
  <c r="N75" i="3" s="1"/>
  <c r="AD77" i="3"/>
  <c r="AE77" i="3" s="1"/>
  <c r="F77" i="3"/>
  <c r="G77" i="3" s="1"/>
  <c r="D78" i="3"/>
  <c r="AI75" i="3"/>
  <c r="AK75" i="3" s="1"/>
  <c r="AL75" i="3" s="1"/>
  <c r="AR75" i="3"/>
  <c r="AS75" i="3" s="1"/>
  <c r="AU75" i="3" s="1"/>
  <c r="AZ71" i="3"/>
  <c r="BB71" i="3" l="1"/>
  <c r="BB72" i="3"/>
  <c r="L75" i="3"/>
  <c r="O75" i="3" s="1"/>
  <c r="AJ75" i="3"/>
  <c r="AM75" i="3" s="1"/>
  <c r="AQ74" i="3"/>
  <c r="AT74" i="3" s="1"/>
  <c r="AD78" i="3"/>
  <c r="AE78" i="3" s="1"/>
  <c r="F78" i="3"/>
  <c r="G78" i="3" s="1"/>
  <c r="D79" i="3"/>
  <c r="AI76" i="3"/>
  <c r="AJ76" i="3" s="1"/>
  <c r="AM76" i="3" s="1"/>
  <c r="J77" i="3"/>
  <c r="Q77" i="3"/>
  <c r="I77" i="3"/>
  <c r="H77" i="3"/>
  <c r="P77" i="3"/>
  <c r="R77" i="3" s="1"/>
  <c r="AR76" i="3"/>
  <c r="AS76" i="3" s="1"/>
  <c r="AU76" i="3" s="1"/>
  <c r="T76" i="3"/>
  <c r="U76" i="3" s="1"/>
  <c r="V76" i="3" s="1"/>
  <c r="W76" i="3" s="1"/>
  <c r="S74" i="3"/>
  <c r="X74" i="3" s="1"/>
  <c r="AO77" i="3"/>
  <c r="AH77" i="3"/>
  <c r="AN77" i="3"/>
  <c r="AP77" i="3" s="1"/>
  <c r="AG77" i="3"/>
  <c r="AF77" i="3"/>
  <c r="K76" i="3"/>
  <c r="L76" i="3" s="1"/>
  <c r="O76" i="3" s="1"/>
  <c r="AV73" i="3"/>
  <c r="AX73" i="3" s="1"/>
  <c r="S75" i="3" l="1"/>
  <c r="X75" i="3" s="1"/>
  <c r="Y75" i="3" s="1"/>
  <c r="Z75" i="3" s="1"/>
  <c r="AA75" i="3" s="1"/>
  <c r="AQ75" i="3"/>
  <c r="AT75" i="3" s="1"/>
  <c r="M76" i="3"/>
  <c r="N76" i="3" s="1"/>
  <c r="AK76" i="3"/>
  <c r="AL76" i="3" s="1"/>
  <c r="S76" i="3"/>
  <c r="X76" i="3" s="1"/>
  <c r="Y76" i="3" s="1"/>
  <c r="AQ76" i="3"/>
  <c r="AT76" i="3" s="1"/>
  <c r="AI77" i="3"/>
  <c r="AK77" i="3" s="1"/>
  <c r="AL77" i="3" s="1"/>
  <c r="AW73" i="3"/>
  <c r="AY73" i="3" s="1"/>
  <c r="BA73" i="3" s="1"/>
  <c r="T77" i="3"/>
  <c r="U77" i="3" s="1"/>
  <c r="V77" i="3" s="1"/>
  <c r="W77" i="3" s="1"/>
  <c r="AR77" i="3"/>
  <c r="AS77" i="3" s="1"/>
  <c r="AU77" i="3" s="1"/>
  <c r="K77" i="3"/>
  <c r="M77" i="3" s="1"/>
  <c r="N77" i="3" s="1"/>
  <c r="AD79" i="3"/>
  <c r="AE79" i="3" s="1"/>
  <c r="F79" i="3"/>
  <c r="G79" i="3" s="1"/>
  <c r="D80" i="3"/>
  <c r="AO78" i="3"/>
  <c r="AH78" i="3"/>
  <c r="AN78" i="3"/>
  <c r="AP78" i="3" s="1"/>
  <c r="AG78" i="3"/>
  <c r="AF78" i="3"/>
  <c r="AZ73" i="3"/>
  <c r="Y74" i="3"/>
  <c r="AB74" i="3"/>
  <c r="J78" i="3"/>
  <c r="Q78" i="3"/>
  <c r="I78" i="3"/>
  <c r="P78" i="3"/>
  <c r="R78" i="3" s="1"/>
  <c r="H78" i="3"/>
  <c r="AB75" i="3" l="1"/>
  <c r="AW74" i="3"/>
  <c r="AY74" i="3" s="1"/>
  <c r="BA74" i="3" s="1"/>
  <c r="BB73" i="3"/>
  <c r="AJ77" i="3"/>
  <c r="AM77" i="3" s="1"/>
  <c r="L77" i="3"/>
  <c r="O77" i="3" s="1"/>
  <c r="K78" i="3"/>
  <c r="M78" i="3" s="1"/>
  <c r="N78" i="3" s="1"/>
  <c r="Z74" i="3"/>
  <c r="AA74" i="3" s="1"/>
  <c r="AD80" i="3"/>
  <c r="AE80" i="3" s="1"/>
  <c r="F80" i="3"/>
  <c r="G80" i="3" s="1"/>
  <c r="D81" i="3"/>
  <c r="AB76" i="3"/>
  <c r="T78" i="3"/>
  <c r="U78" i="3" s="1"/>
  <c r="V78" i="3" s="1"/>
  <c r="W78" i="3" s="1"/>
  <c r="AI78" i="3"/>
  <c r="AK78" i="3" s="1"/>
  <c r="AL78" i="3" s="1"/>
  <c r="J79" i="3"/>
  <c r="Q79" i="3"/>
  <c r="I79" i="3"/>
  <c r="H79" i="3"/>
  <c r="P79" i="3"/>
  <c r="R79" i="3" s="1"/>
  <c r="AV75" i="3"/>
  <c r="AX75" i="3" s="1"/>
  <c r="Z76" i="3"/>
  <c r="AA76" i="3" s="1"/>
  <c r="AR78" i="3"/>
  <c r="AS78" i="3" s="1"/>
  <c r="AU78" i="3" s="1"/>
  <c r="AO79" i="3"/>
  <c r="AH79" i="3"/>
  <c r="AN79" i="3"/>
  <c r="AP79" i="3" s="1"/>
  <c r="AG79" i="3"/>
  <c r="AF79" i="3"/>
  <c r="AV74" i="3"/>
  <c r="AX74" i="3" s="1"/>
  <c r="AW75" i="3"/>
  <c r="AY75" i="3" s="1"/>
  <c r="BA75" i="3" s="1"/>
  <c r="S77" i="3" l="1"/>
  <c r="X77" i="3" s="1"/>
  <c r="Y77" i="3" s="1"/>
  <c r="Z77" i="3" s="1"/>
  <c r="AA77" i="3" s="1"/>
  <c r="AQ77" i="3"/>
  <c r="AT77" i="3" s="1"/>
  <c r="L78" i="3"/>
  <c r="O78" i="3" s="1"/>
  <c r="J80" i="3"/>
  <c r="Q80" i="3"/>
  <c r="I80" i="3"/>
  <c r="P80" i="3"/>
  <c r="R80" i="3" s="1"/>
  <c r="H80" i="3"/>
  <c r="AV76" i="3"/>
  <c r="AX76" i="3" s="1"/>
  <c r="AO80" i="3"/>
  <c r="AH80" i="3"/>
  <c r="AN80" i="3"/>
  <c r="AP80" i="3" s="1"/>
  <c r="AG80" i="3"/>
  <c r="AF80" i="3"/>
  <c r="K79" i="3"/>
  <c r="L79" i="3" s="1"/>
  <c r="O79" i="3" s="1"/>
  <c r="BB75" i="3"/>
  <c r="AZ75" i="3"/>
  <c r="T79" i="3"/>
  <c r="U79" i="3" s="1"/>
  <c r="V79" i="3" s="1"/>
  <c r="W79" i="3" s="1"/>
  <c r="AJ78" i="3"/>
  <c r="AM78" i="3" s="1"/>
  <c r="AR79" i="3"/>
  <c r="AS79" i="3" s="1"/>
  <c r="AU79" i="3" s="1"/>
  <c r="BB74" i="3"/>
  <c r="AZ74" i="3"/>
  <c r="AI79" i="3"/>
  <c r="AJ79" i="3" s="1"/>
  <c r="AM79" i="3" s="1"/>
  <c r="AD81" i="3"/>
  <c r="AE81" i="3" s="1"/>
  <c r="F81" i="3"/>
  <c r="G81" i="3" s="1"/>
  <c r="D82" i="3"/>
  <c r="AW76" i="3" l="1"/>
  <c r="AY76" i="3" s="1"/>
  <c r="BA76" i="3" s="1"/>
  <c r="AB77" i="3"/>
  <c r="S78" i="3"/>
  <c r="X78" i="3" s="1"/>
  <c r="Y78" i="3" s="1"/>
  <c r="Z78" i="3" s="1"/>
  <c r="AA78" i="3" s="1"/>
  <c r="M79" i="3"/>
  <c r="N79" i="3" s="1"/>
  <c r="AK79" i="3"/>
  <c r="AL79" i="3" s="1"/>
  <c r="S79" i="3"/>
  <c r="X79" i="3" s="1"/>
  <c r="Y79" i="3" s="1"/>
  <c r="AQ79" i="3"/>
  <c r="AT79" i="3" s="1"/>
  <c r="AD82" i="3"/>
  <c r="AE82" i="3" s="1"/>
  <c r="F82" i="3"/>
  <c r="G82" i="3" s="1"/>
  <c r="D83" i="3"/>
  <c r="AI80" i="3"/>
  <c r="AJ80" i="3" s="1"/>
  <c r="AM80" i="3" s="1"/>
  <c r="T80" i="3"/>
  <c r="U80" i="3" s="1"/>
  <c r="V80" i="3" s="1"/>
  <c r="W80" i="3" s="1"/>
  <c r="AQ78" i="3"/>
  <c r="AT78" i="3" s="1"/>
  <c r="AO81" i="3"/>
  <c r="AH81" i="3"/>
  <c r="AN81" i="3"/>
  <c r="AP81" i="3" s="1"/>
  <c r="AG81" i="3"/>
  <c r="AF81" i="3"/>
  <c r="AR80" i="3"/>
  <c r="AS80" i="3" s="1"/>
  <c r="AU80" i="3" s="1"/>
  <c r="AV77" i="3"/>
  <c r="AX77" i="3" s="1"/>
  <c r="K80" i="3"/>
  <c r="M80" i="3" s="1"/>
  <c r="N80" i="3" s="1"/>
  <c r="J81" i="3"/>
  <c r="Q81" i="3"/>
  <c r="I81" i="3"/>
  <c r="H81" i="3"/>
  <c r="P81" i="3"/>
  <c r="R81" i="3" s="1"/>
  <c r="AZ76" i="3"/>
  <c r="BB76" i="3" l="1"/>
  <c r="AB78" i="3"/>
  <c r="AW77" i="3"/>
  <c r="AY77" i="3" s="1"/>
  <c r="BA77" i="3" s="1"/>
  <c r="AK80" i="3"/>
  <c r="AL80" i="3" s="1"/>
  <c r="AQ80" i="3"/>
  <c r="AT80" i="3" s="1"/>
  <c r="T81" i="3"/>
  <c r="U81" i="3" s="1"/>
  <c r="V81" i="3" s="1"/>
  <c r="W81" i="3" s="1"/>
  <c r="J82" i="3"/>
  <c r="Q82" i="3"/>
  <c r="I82" i="3"/>
  <c r="P82" i="3"/>
  <c r="R82" i="3" s="1"/>
  <c r="H82" i="3"/>
  <c r="AZ77" i="3"/>
  <c r="AO82" i="3"/>
  <c r="AH82" i="3"/>
  <c r="AN82" i="3"/>
  <c r="AP82" i="3" s="1"/>
  <c r="AG82" i="3"/>
  <c r="AF82" i="3"/>
  <c r="K81" i="3"/>
  <c r="L81" i="3" s="1"/>
  <c r="O81" i="3" s="1"/>
  <c r="L80" i="3"/>
  <c r="O80" i="3" s="1"/>
  <c r="AB79" i="3"/>
  <c r="AI81" i="3"/>
  <c r="AJ81" i="3" s="1"/>
  <c r="AM81" i="3" s="1"/>
  <c r="AD83" i="3"/>
  <c r="AE83" i="3" s="1"/>
  <c r="F83" i="3"/>
  <c r="G83" i="3" s="1"/>
  <c r="D84" i="3"/>
  <c r="Z79" i="3"/>
  <c r="AA79" i="3" s="1"/>
  <c r="AR81" i="3"/>
  <c r="AS81" i="3" s="1"/>
  <c r="AU81" i="3" s="1"/>
  <c r="AW78" i="3"/>
  <c r="AY78" i="3" s="1"/>
  <c r="BA78" i="3" s="1"/>
  <c r="BB77" i="3" l="1"/>
  <c r="AK81" i="3"/>
  <c r="AL81" i="3" s="1"/>
  <c r="AW79" i="3"/>
  <c r="AY79" i="3" s="1"/>
  <c r="BA79" i="3" s="1"/>
  <c r="M81" i="3"/>
  <c r="N81" i="3" s="1"/>
  <c r="AQ81" i="3"/>
  <c r="AT81" i="3" s="1"/>
  <c r="S81" i="3"/>
  <c r="X81" i="3" s="1"/>
  <c r="Y81" i="3" s="1"/>
  <c r="AR82" i="3"/>
  <c r="AS82" i="3" s="1"/>
  <c r="AU82" i="3" s="1"/>
  <c r="AD84" i="3"/>
  <c r="AE84" i="3" s="1"/>
  <c r="F84" i="3"/>
  <c r="G84" i="3" s="1"/>
  <c r="D85" i="3"/>
  <c r="T82" i="3"/>
  <c r="U82" i="3" s="1"/>
  <c r="V82" i="3" s="1"/>
  <c r="W82" i="3" s="1"/>
  <c r="AV78" i="3"/>
  <c r="AX78" i="3" s="1"/>
  <c r="J83" i="3"/>
  <c r="Q83" i="3"/>
  <c r="I83" i="3"/>
  <c r="H83" i="3"/>
  <c r="P83" i="3"/>
  <c r="R83" i="3" s="1"/>
  <c r="K82" i="3"/>
  <c r="L82" i="3" s="1"/>
  <c r="O82" i="3" s="1"/>
  <c r="AO83" i="3"/>
  <c r="AH83" i="3"/>
  <c r="AN83" i="3"/>
  <c r="AP83" i="3" s="1"/>
  <c r="AG83" i="3"/>
  <c r="AF83" i="3"/>
  <c r="AV79" i="3"/>
  <c r="AX79" i="3" s="1"/>
  <c r="S80" i="3"/>
  <c r="X80" i="3" s="1"/>
  <c r="AI82" i="3"/>
  <c r="AJ82" i="3" s="1"/>
  <c r="AM82" i="3" s="1"/>
  <c r="AW80" i="3" l="1"/>
  <c r="AY80" i="3" s="1"/>
  <c r="BA80" i="3" s="1"/>
  <c r="AB81" i="3"/>
  <c r="AK82" i="3"/>
  <c r="AL82" i="3" s="1"/>
  <c r="M82" i="3"/>
  <c r="N82" i="3" s="1"/>
  <c r="AQ82" i="3"/>
  <c r="AT82" i="3" s="1"/>
  <c r="S82" i="3"/>
  <c r="X82" i="3" s="1"/>
  <c r="Y82" i="3" s="1"/>
  <c r="BB79" i="3"/>
  <c r="AZ79" i="3"/>
  <c r="AO84" i="3"/>
  <c r="AH84" i="3"/>
  <c r="AN84" i="3"/>
  <c r="AP84" i="3" s="1"/>
  <c r="AG84" i="3"/>
  <c r="AF84" i="3"/>
  <c r="AV80" i="3"/>
  <c r="AX80" i="3" s="1"/>
  <c r="T83" i="3"/>
  <c r="U83" i="3" s="1"/>
  <c r="V83" i="3" s="1"/>
  <c r="W83" i="3" s="1"/>
  <c r="Z81" i="3"/>
  <c r="AA81" i="3" s="1"/>
  <c r="Y80" i="3"/>
  <c r="AB80" i="3"/>
  <c r="AI83" i="3"/>
  <c r="AJ83" i="3" s="1"/>
  <c r="AM83" i="3" s="1"/>
  <c r="BB78" i="3"/>
  <c r="AZ78" i="3"/>
  <c r="AD85" i="3"/>
  <c r="AE85" i="3" s="1"/>
  <c r="F85" i="3"/>
  <c r="G85" i="3" s="1"/>
  <c r="D86" i="3"/>
  <c r="AR83" i="3"/>
  <c r="AS83" i="3" s="1"/>
  <c r="AU83" i="3" s="1"/>
  <c r="K83" i="3"/>
  <c r="L83" i="3" s="1"/>
  <c r="O83" i="3" s="1"/>
  <c r="J84" i="3"/>
  <c r="Q84" i="3"/>
  <c r="I84" i="3"/>
  <c r="P84" i="3"/>
  <c r="R84" i="3" s="1"/>
  <c r="H84" i="3"/>
  <c r="AW81" i="3" l="1"/>
  <c r="AY81" i="3" s="1"/>
  <c r="BA81" i="3" s="1"/>
  <c r="M83" i="3"/>
  <c r="N83" i="3" s="1"/>
  <c r="AK83" i="3"/>
  <c r="AL83" i="3" s="1"/>
  <c r="AQ83" i="3"/>
  <c r="AT83" i="3" s="1"/>
  <c r="S83" i="3"/>
  <c r="X83" i="3" s="1"/>
  <c r="Y83" i="3" s="1"/>
  <c r="AV81" i="3"/>
  <c r="AX81" i="3" s="1"/>
  <c r="K84" i="3"/>
  <c r="M84" i="3" s="1"/>
  <c r="N84" i="3" s="1"/>
  <c r="J85" i="3"/>
  <c r="Q85" i="3"/>
  <c r="I85" i="3"/>
  <c r="H85" i="3"/>
  <c r="P85" i="3"/>
  <c r="R85" i="3" s="1"/>
  <c r="Z80" i="3"/>
  <c r="AA80" i="3" s="1"/>
  <c r="AO85" i="3"/>
  <c r="AH85" i="3"/>
  <c r="AN85" i="3"/>
  <c r="AP85" i="3" s="1"/>
  <c r="AG85" i="3"/>
  <c r="AF85" i="3"/>
  <c r="AI84" i="3"/>
  <c r="AK84" i="3" s="1"/>
  <c r="AL84" i="3" s="1"/>
  <c r="Z82" i="3"/>
  <c r="AA82" i="3" s="1"/>
  <c r="AR84" i="3"/>
  <c r="AS84" i="3" s="1"/>
  <c r="AU84" i="3" s="1"/>
  <c r="AB82" i="3"/>
  <c r="T84" i="3"/>
  <c r="U84" i="3" s="1"/>
  <c r="V84" i="3" s="1"/>
  <c r="W84" i="3" s="1"/>
  <c r="BB80" i="3"/>
  <c r="AZ80" i="3"/>
  <c r="AD86" i="3"/>
  <c r="AE86" i="3" s="1"/>
  <c r="F86" i="3"/>
  <c r="G86" i="3" s="1"/>
  <c r="D87" i="3"/>
  <c r="AW82" i="3" l="1"/>
  <c r="AY82" i="3" s="1"/>
  <c r="BA82" i="3" s="1"/>
  <c r="AJ84" i="3"/>
  <c r="AM84" i="3" s="1"/>
  <c r="L84" i="3"/>
  <c r="O84" i="3" s="1"/>
  <c r="T85" i="3"/>
  <c r="U85" i="3" s="1"/>
  <c r="V85" i="3" s="1"/>
  <c r="W85" i="3" s="1"/>
  <c r="Z83" i="3"/>
  <c r="AA83" i="3" s="1"/>
  <c r="J86" i="3"/>
  <c r="Q86" i="3"/>
  <c r="I86" i="3"/>
  <c r="P86" i="3"/>
  <c r="R86" i="3" s="1"/>
  <c r="H86" i="3"/>
  <c r="AI85" i="3"/>
  <c r="AK85" i="3" s="1"/>
  <c r="AL85" i="3" s="1"/>
  <c r="AO86" i="3"/>
  <c r="AH86" i="3"/>
  <c r="AN86" i="3"/>
  <c r="AP86" i="3" s="1"/>
  <c r="AG86" i="3"/>
  <c r="AF86" i="3"/>
  <c r="AR85" i="3"/>
  <c r="AS85" i="3" s="1"/>
  <c r="AU85" i="3" s="1"/>
  <c r="K85" i="3"/>
  <c r="L85" i="3" s="1"/>
  <c r="O85" i="3" s="1"/>
  <c r="AD87" i="3"/>
  <c r="AE87" i="3" s="1"/>
  <c r="F87" i="3"/>
  <c r="G87" i="3" s="1"/>
  <c r="D88" i="3"/>
  <c r="AV82" i="3"/>
  <c r="AX82" i="3" s="1"/>
  <c r="AB83" i="3"/>
  <c r="BB81" i="3"/>
  <c r="AZ81" i="3"/>
  <c r="AQ84" i="3" l="1"/>
  <c r="AT84" i="3" s="1"/>
  <c r="AJ85" i="3"/>
  <c r="AM85" i="3" s="1"/>
  <c r="S84" i="3"/>
  <c r="X84" i="3" s="1"/>
  <c r="S85" i="3"/>
  <c r="X85" i="3" s="1"/>
  <c r="Y85" i="3" s="1"/>
  <c r="BB82" i="3"/>
  <c r="AZ82" i="3"/>
  <c r="AD88" i="3"/>
  <c r="AE88" i="3" s="1"/>
  <c r="F88" i="3"/>
  <c r="G88" i="3" s="1"/>
  <c r="D89" i="3"/>
  <c r="AV83" i="3"/>
  <c r="AX83" i="3" s="1"/>
  <c r="J87" i="3"/>
  <c r="Q87" i="3"/>
  <c r="I87" i="3"/>
  <c r="H87" i="3"/>
  <c r="P87" i="3"/>
  <c r="R87" i="3" s="1"/>
  <c r="T86" i="3"/>
  <c r="U86" i="3" s="1"/>
  <c r="V86" i="3" s="1"/>
  <c r="W86" i="3" s="1"/>
  <c r="AO87" i="3"/>
  <c r="AH87" i="3"/>
  <c r="AN87" i="3"/>
  <c r="AP87" i="3" s="1"/>
  <c r="AG87" i="3"/>
  <c r="AF87" i="3"/>
  <c r="M85" i="3"/>
  <c r="N85" i="3" s="1"/>
  <c r="K86" i="3"/>
  <c r="L86" i="3" s="1"/>
  <c r="O86" i="3" s="1"/>
  <c r="AI86" i="3"/>
  <c r="AK86" i="3" s="1"/>
  <c r="AL86" i="3" s="1"/>
  <c r="AR86" i="3"/>
  <c r="AS86" i="3" s="1"/>
  <c r="AU86" i="3" s="1"/>
  <c r="AW83" i="3" l="1"/>
  <c r="AY83" i="3" s="1"/>
  <c r="BA83" i="3" s="1"/>
  <c r="AQ85" i="3"/>
  <c r="AT85" i="3" s="1"/>
  <c r="AJ86" i="3"/>
  <c r="AM86" i="3" s="1"/>
  <c r="Y84" i="3"/>
  <c r="Z84" i="3" s="1"/>
  <c r="AA84" i="3" s="1"/>
  <c r="AB84" i="3"/>
  <c r="S86" i="3"/>
  <c r="X86" i="3" s="1"/>
  <c r="Y86" i="3" s="1"/>
  <c r="AD89" i="3"/>
  <c r="AE89" i="3" s="1"/>
  <c r="F89" i="3"/>
  <c r="G89" i="3" s="1"/>
  <c r="D90" i="3"/>
  <c r="AR87" i="3"/>
  <c r="AS87" i="3" s="1"/>
  <c r="AU87" i="3" s="1"/>
  <c r="T87" i="3"/>
  <c r="U87" i="3" s="1"/>
  <c r="V87" i="3" s="1"/>
  <c r="W87" i="3" s="1"/>
  <c r="J88" i="3"/>
  <c r="Q88" i="3"/>
  <c r="I88" i="3"/>
  <c r="P88" i="3"/>
  <c r="R88" i="3" s="1"/>
  <c r="H88" i="3"/>
  <c r="AB85" i="3"/>
  <c r="AO88" i="3"/>
  <c r="AH88" i="3"/>
  <c r="AN88" i="3"/>
  <c r="AP88" i="3" s="1"/>
  <c r="AG88" i="3"/>
  <c r="AF88" i="3"/>
  <c r="AV84" i="3"/>
  <c r="AX84" i="3" s="1"/>
  <c r="M86" i="3"/>
  <c r="N86" i="3" s="1"/>
  <c r="K87" i="3"/>
  <c r="L87" i="3" s="1"/>
  <c r="O87" i="3" s="1"/>
  <c r="AZ83" i="3"/>
  <c r="Z85" i="3"/>
  <c r="AA85" i="3" s="1"/>
  <c r="AI87" i="3"/>
  <c r="AK87" i="3" s="1"/>
  <c r="AL87" i="3" s="1"/>
  <c r="BB83" i="3" l="1"/>
  <c r="M87" i="3"/>
  <c r="N87" i="3" s="1"/>
  <c r="AB86" i="3"/>
  <c r="AV85" i="3"/>
  <c r="AX85" i="3" s="1"/>
  <c r="AZ85" i="3" s="1"/>
  <c r="AW84" i="3"/>
  <c r="AY84" i="3" s="1"/>
  <c r="BA84" i="3" s="1"/>
  <c r="AJ87" i="3"/>
  <c r="AM87" i="3" s="1"/>
  <c r="AQ86" i="3"/>
  <c r="AT86" i="3" s="1"/>
  <c r="S87" i="3"/>
  <c r="X87" i="3" s="1"/>
  <c r="Y87" i="3" s="1"/>
  <c r="AI88" i="3"/>
  <c r="AK88" i="3" s="1"/>
  <c r="AL88" i="3" s="1"/>
  <c r="AR88" i="3"/>
  <c r="AS88" i="3" s="1"/>
  <c r="AU88" i="3" s="1"/>
  <c r="AD90" i="3"/>
  <c r="AE90" i="3" s="1"/>
  <c r="F90" i="3"/>
  <c r="G90" i="3" s="1"/>
  <c r="D91" i="3"/>
  <c r="AZ84" i="3"/>
  <c r="T88" i="3"/>
  <c r="U88" i="3" s="1"/>
  <c r="V88" i="3" s="1"/>
  <c r="W88" i="3" s="1"/>
  <c r="J89" i="3"/>
  <c r="Q89" i="3"/>
  <c r="I89" i="3"/>
  <c r="H89" i="3"/>
  <c r="P89" i="3"/>
  <c r="R89" i="3" s="1"/>
  <c r="K88" i="3"/>
  <c r="L88" i="3" s="1"/>
  <c r="O88" i="3" s="1"/>
  <c r="AO89" i="3"/>
  <c r="AH89" i="3"/>
  <c r="AN89" i="3"/>
  <c r="AP89" i="3" s="1"/>
  <c r="AG89" i="3"/>
  <c r="AF89" i="3"/>
  <c r="Z86" i="3"/>
  <c r="AA86" i="3" s="1"/>
  <c r="BB84" i="3" l="1"/>
  <c r="AQ87" i="3"/>
  <c r="AT87" i="3" s="1"/>
  <c r="AB87" i="3"/>
  <c r="AJ88" i="3"/>
  <c r="AM88" i="3" s="1"/>
  <c r="AQ88" i="3" s="1"/>
  <c r="AT88" i="3" s="1"/>
  <c r="AW85" i="3"/>
  <c r="AY85" i="3" s="1"/>
  <c r="AV86" i="3"/>
  <c r="AX86" i="3" s="1"/>
  <c r="AZ86" i="3" s="1"/>
  <c r="M88" i="3"/>
  <c r="N88" i="3" s="1"/>
  <c r="S88" i="3"/>
  <c r="X88" i="3" s="1"/>
  <c r="Y88" i="3" s="1"/>
  <c r="T89" i="3"/>
  <c r="U89" i="3" s="1"/>
  <c r="V89" i="3" s="1"/>
  <c r="W89" i="3" s="1"/>
  <c r="AD91" i="3"/>
  <c r="AE91" i="3" s="1"/>
  <c r="F91" i="3"/>
  <c r="G91" i="3" s="1"/>
  <c r="D92" i="3"/>
  <c r="AI89" i="3"/>
  <c r="AJ89" i="3" s="1"/>
  <c r="AM89" i="3" s="1"/>
  <c r="J90" i="3"/>
  <c r="Q90" i="3"/>
  <c r="I90" i="3"/>
  <c r="P90" i="3"/>
  <c r="R90" i="3" s="1"/>
  <c r="H90" i="3"/>
  <c r="Z87" i="3"/>
  <c r="AA87" i="3" s="1"/>
  <c r="AR89" i="3"/>
  <c r="AS89" i="3" s="1"/>
  <c r="AU89" i="3" s="1"/>
  <c r="K89" i="3"/>
  <c r="L89" i="3" s="1"/>
  <c r="O89" i="3" s="1"/>
  <c r="AO90" i="3"/>
  <c r="AH90" i="3"/>
  <c r="AN90" i="3"/>
  <c r="AP90" i="3" s="1"/>
  <c r="AG90" i="3"/>
  <c r="AF90" i="3"/>
  <c r="AW86" i="3" l="1"/>
  <c r="AY86" i="3" s="1"/>
  <c r="BA86" i="3" s="1"/>
  <c r="AK89" i="3"/>
  <c r="AL89" i="3" s="1"/>
  <c r="AB88" i="3"/>
  <c r="M89" i="3"/>
  <c r="N89" i="3" s="1"/>
  <c r="BA85" i="3"/>
  <c r="BB85" i="3"/>
  <c r="AQ89" i="3"/>
  <c r="AT89" i="3" s="1"/>
  <c r="S89" i="3"/>
  <c r="X89" i="3" s="1"/>
  <c r="Y89" i="3" s="1"/>
  <c r="K90" i="3"/>
  <c r="M90" i="3" s="1"/>
  <c r="N90" i="3" s="1"/>
  <c r="AO91" i="3"/>
  <c r="AH91" i="3"/>
  <c r="AN91" i="3"/>
  <c r="AP91" i="3" s="1"/>
  <c r="AG91" i="3"/>
  <c r="AF91" i="3"/>
  <c r="AR90" i="3"/>
  <c r="AS90" i="3" s="1"/>
  <c r="AU90" i="3" s="1"/>
  <c r="AV87" i="3"/>
  <c r="AX87" i="3" s="1"/>
  <c r="AD92" i="3"/>
  <c r="AE92" i="3" s="1"/>
  <c r="F92" i="3"/>
  <c r="G92" i="3" s="1"/>
  <c r="D93" i="3"/>
  <c r="Z88" i="3"/>
  <c r="AA88" i="3" s="1"/>
  <c r="AI90" i="3"/>
  <c r="AK90" i="3" s="1"/>
  <c r="AL90" i="3" s="1"/>
  <c r="AW87" i="3"/>
  <c r="AY87" i="3" s="1"/>
  <c r="BA87" i="3" s="1"/>
  <c r="T90" i="3"/>
  <c r="U90" i="3" s="1"/>
  <c r="V90" i="3" s="1"/>
  <c r="W90" i="3" s="1"/>
  <c r="J91" i="3"/>
  <c r="Q91" i="3"/>
  <c r="I91" i="3"/>
  <c r="H91" i="3"/>
  <c r="P91" i="3"/>
  <c r="R91" i="3" s="1"/>
  <c r="BB86" i="3" l="1"/>
  <c r="L90" i="3"/>
  <c r="O90" i="3" s="1"/>
  <c r="J92" i="3"/>
  <c r="Q92" i="3"/>
  <c r="I92" i="3"/>
  <c r="P92" i="3"/>
  <c r="R92" i="3" s="1"/>
  <c r="H92" i="3"/>
  <c r="AO92" i="3"/>
  <c r="AH92" i="3"/>
  <c r="AN92" i="3"/>
  <c r="AP92" i="3" s="1"/>
  <c r="AG92" i="3"/>
  <c r="AF92" i="3"/>
  <c r="AI91" i="3"/>
  <c r="AK91" i="3" s="1"/>
  <c r="AL91" i="3" s="1"/>
  <c r="T91" i="3"/>
  <c r="U91" i="3" s="1"/>
  <c r="V91" i="3" s="1"/>
  <c r="W91" i="3" s="1"/>
  <c r="AV88" i="3"/>
  <c r="AX88" i="3" s="1"/>
  <c r="AR91" i="3"/>
  <c r="AS91" i="3" s="1"/>
  <c r="AU91" i="3" s="1"/>
  <c r="K91" i="3"/>
  <c r="L91" i="3" s="1"/>
  <c r="O91" i="3" s="1"/>
  <c r="AJ90" i="3"/>
  <c r="AM90" i="3" s="1"/>
  <c r="Z89" i="3"/>
  <c r="AA89" i="3" s="1"/>
  <c r="AD93" i="3"/>
  <c r="AE93" i="3" s="1"/>
  <c r="F93" i="3"/>
  <c r="G93" i="3" s="1"/>
  <c r="D94" i="3"/>
  <c r="BB87" i="3"/>
  <c r="AZ87" i="3"/>
  <c r="AW88" i="3"/>
  <c r="AY88" i="3" s="1"/>
  <c r="BA88" i="3" s="1"/>
  <c r="AB89" i="3"/>
  <c r="M91" i="3" l="1"/>
  <c r="N91" i="3" s="1"/>
  <c r="S90" i="3"/>
  <c r="X90" i="3" s="1"/>
  <c r="Y90" i="3" s="1"/>
  <c r="Z90" i="3" s="1"/>
  <c r="AA90" i="3" s="1"/>
  <c r="AJ91" i="3"/>
  <c r="AM91" i="3" s="1"/>
  <c r="S91" i="3"/>
  <c r="X91" i="3" s="1"/>
  <c r="Y91" i="3" s="1"/>
  <c r="J93" i="3"/>
  <c r="Q93" i="3"/>
  <c r="I93" i="3"/>
  <c r="H93" i="3"/>
  <c r="P93" i="3"/>
  <c r="R93" i="3" s="1"/>
  <c r="K92" i="3"/>
  <c r="M92" i="3" s="1"/>
  <c r="N92" i="3" s="1"/>
  <c r="AO93" i="3"/>
  <c r="AH93" i="3"/>
  <c r="AN93" i="3"/>
  <c r="AP93" i="3" s="1"/>
  <c r="AG93" i="3"/>
  <c r="AF93" i="3"/>
  <c r="AR92" i="3"/>
  <c r="AS92" i="3" s="1"/>
  <c r="AU92" i="3" s="1"/>
  <c r="AI92" i="3"/>
  <c r="AK92" i="3" s="1"/>
  <c r="AL92" i="3" s="1"/>
  <c r="AD94" i="3"/>
  <c r="AE94" i="3" s="1"/>
  <c r="F94" i="3"/>
  <c r="G94" i="3" s="1"/>
  <c r="D95" i="3"/>
  <c r="AQ90" i="3"/>
  <c r="AT90" i="3" s="1"/>
  <c r="AV89" i="3"/>
  <c r="AX89" i="3" s="1"/>
  <c r="BB88" i="3"/>
  <c r="AZ88" i="3"/>
  <c r="T92" i="3"/>
  <c r="U92" i="3" s="1"/>
  <c r="V92" i="3" s="1"/>
  <c r="W92" i="3" s="1"/>
  <c r="AB91" i="3" l="1"/>
  <c r="AB90" i="3"/>
  <c r="AJ92" i="3"/>
  <c r="AM92" i="3" s="1"/>
  <c r="AQ91" i="3"/>
  <c r="AO94" i="3"/>
  <c r="AH94" i="3"/>
  <c r="AN94" i="3"/>
  <c r="AP94" i="3" s="1"/>
  <c r="AG94" i="3"/>
  <c r="AF94" i="3"/>
  <c r="T93" i="3"/>
  <c r="U93" i="3" s="1"/>
  <c r="V93" i="3" s="1"/>
  <c r="W93" i="3" s="1"/>
  <c r="AD95" i="3"/>
  <c r="AE95" i="3" s="1"/>
  <c r="F95" i="3"/>
  <c r="G95" i="3" s="1"/>
  <c r="D96" i="3"/>
  <c r="AI93" i="3"/>
  <c r="AK93" i="3" s="1"/>
  <c r="AL93" i="3" s="1"/>
  <c r="Z91" i="3"/>
  <c r="AA91" i="3" s="1"/>
  <c r="AV90" i="3"/>
  <c r="AX90" i="3" s="1"/>
  <c r="AW89" i="3"/>
  <c r="AY89" i="3" s="1"/>
  <c r="BA89" i="3" s="1"/>
  <c r="L92" i="3"/>
  <c r="O92" i="3" s="1"/>
  <c r="AZ89" i="3"/>
  <c r="J94" i="3"/>
  <c r="Q94" i="3"/>
  <c r="I94" i="3"/>
  <c r="P94" i="3"/>
  <c r="R94" i="3" s="1"/>
  <c r="H94" i="3"/>
  <c r="AR93" i="3"/>
  <c r="AS93" i="3" s="1"/>
  <c r="AU93" i="3" s="1"/>
  <c r="K93" i="3"/>
  <c r="L93" i="3" s="1"/>
  <c r="O93" i="3" s="1"/>
  <c r="AT91" i="3" l="1"/>
  <c r="AV91" i="3" s="1"/>
  <c r="AX91" i="3" s="1"/>
  <c r="AZ91" i="3" s="1"/>
  <c r="AQ92" i="3"/>
  <c r="AT92" i="3" s="1"/>
  <c r="AW90" i="3"/>
  <c r="AY90" i="3" s="1"/>
  <c r="BA90" i="3" s="1"/>
  <c r="AJ93" i="3"/>
  <c r="AM93" i="3" s="1"/>
  <c r="BB89" i="3"/>
  <c r="S93" i="3"/>
  <c r="X93" i="3" s="1"/>
  <c r="Y93" i="3" s="1"/>
  <c r="T94" i="3"/>
  <c r="U94" i="3" s="1"/>
  <c r="V94" i="3" s="1"/>
  <c r="W94" i="3" s="1"/>
  <c r="AO95" i="3"/>
  <c r="AH95" i="3"/>
  <c r="AN95" i="3"/>
  <c r="AP95" i="3" s="1"/>
  <c r="AG95" i="3"/>
  <c r="AF95" i="3"/>
  <c r="AR94" i="3"/>
  <c r="AS94" i="3" s="1"/>
  <c r="AU94" i="3" s="1"/>
  <c r="K94" i="3"/>
  <c r="M94" i="3" s="1"/>
  <c r="N94" i="3" s="1"/>
  <c r="M93" i="3"/>
  <c r="N93" i="3" s="1"/>
  <c r="AD96" i="3"/>
  <c r="AE96" i="3" s="1"/>
  <c r="F96" i="3"/>
  <c r="G96" i="3" s="1"/>
  <c r="D97" i="3"/>
  <c r="S92" i="3"/>
  <c r="X92" i="3" s="1"/>
  <c r="AZ90" i="3"/>
  <c r="J95" i="3"/>
  <c r="Q95" i="3"/>
  <c r="I95" i="3"/>
  <c r="H95" i="3"/>
  <c r="P95" i="3"/>
  <c r="R95" i="3" s="1"/>
  <c r="AI94" i="3"/>
  <c r="AJ94" i="3" s="1"/>
  <c r="AM94" i="3" s="1"/>
  <c r="AK94" i="3" l="1"/>
  <c r="AL94" i="3" s="1"/>
  <c r="AW91" i="3"/>
  <c r="AY91" i="3" s="1"/>
  <c r="BA91" i="3" s="1"/>
  <c r="BB90" i="3"/>
  <c r="AB93" i="3"/>
  <c r="AQ93" i="3"/>
  <c r="AT93" i="3" s="1"/>
  <c r="Y92" i="3"/>
  <c r="AB92" i="3"/>
  <c r="AR95" i="3"/>
  <c r="AS95" i="3" s="1"/>
  <c r="AU95" i="3" s="1"/>
  <c r="Z93" i="3"/>
  <c r="AA93" i="3" s="1"/>
  <c r="AI95" i="3"/>
  <c r="AK95" i="3" s="1"/>
  <c r="AL95" i="3" s="1"/>
  <c r="T95" i="3"/>
  <c r="U95" i="3" s="1"/>
  <c r="V95" i="3" s="1"/>
  <c r="W95" i="3" s="1"/>
  <c r="AD97" i="3"/>
  <c r="AE97" i="3" s="1"/>
  <c r="F97" i="3"/>
  <c r="G97" i="3" s="1"/>
  <c r="D98" i="3"/>
  <c r="AV92" i="3"/>
  <c r="AX92" i="3" s="1"/>
  <c r="AQ94" i="3"/>
  <c r="AT94" i="3" s="1"/>
  <c r="J96" i="3"/>
  <c r="Q96" i="3"/>
  <c r="I96" i="3"/>
  <c r="P96" i="3"/>
  <c r="R96" i="3" s="1"/>
  <c r="H96" i="3"/>
  <c r="K95" i="3"/>
  <c r="L95" i="3" s="1"/>
  <c r="O95" i="3" s="1"/>
  <c r="L94" i="3"/>
  <c r="O94" i="3" s="1"/>
  <c r="AO96" i="3"/>
  <c r="AH96" i="3"/>
  <c r="AN96" i="3"/>
  <c r="AP96" i="3" s="1"/>
  <c r="AG96" i="3"/>
  <c r="AF96" i="3"/>
  <c r="AW92" i="3" l="1"/>
  <c r="AY92" i="3" s="1"/>
  <c r="BA92" i="3" s="1"/>
  <c r="BB91" i="3"/>
  <c r="AJ95" i="3"/>
  <c r="AM95" i="3" s="1"/>
  <c r="AV93" i="3"/>
  <c r="AX93" i="3" s="1"/>
  <c r="AZ93" i="3" s="1"/>
  <c r="M95" i="3"/>
  <c r="N95" i="3" s="1"/>
  <c r="T96" i="3"/>
  <c r="U96" i="3" s="1"/>
  <c r="V96" i="3" s="1"/>
  <c r="W96" i="3" s="1"/>
  <c r="AD98" i="3"/>
  <c r="AE98" i="3" s="1"/>
  <c r="F98" i="3"/>
  <c r="G98" i="3" s="1"/>
  <c r="D99" i="3"/>
  <c r="AI96" i="3"/>
  <c r="AK96" i="3" s="1"/>
  <c r="AL96" i="3" s="1"/>
  <c r="AO97" i="3"/>
  <c r="AH97" i="3"/>
  <c r="AN97" i="3"/>
  <c r="AP97" i="3" s="1"/>
  <c r="AG97" i="3"/>
  <c r="AF97" i="3"/>
  <c r="S95" i="3"/>
  <c r="X95" i="3" s="1"/>
  <c r="Y95" i="3" s="1"/>
  <c r="K96" i="3"/>
  <c r="L96" i="3" s="1"/>
  <c r="O96" i="3" s="1"/>
  <c r="AV94" i="3"/>
  <c r="AX94" i="3" s="1"/>
  <c r="AW93" i="3"/>
  <c r="AY93" i="3" s="1"/>
  <c r="J97" i="3"/>
  <c r="Q97" i="3"/>
  <c r="I97" i="3"/>
  <c r="H97" i="3"/>
  <c r="P97" i="3"/>
  <c r="R97" i="3" s="1"/>
  <c r="AR96" i="3"/>
  <c r="AS96" i="3" s="1"/>
  <c r="AU96" i="3" s="1"/>
  <c r="S94" i="3"/>
  <c r="X94" i="3" s="1"/>
  <c r="AZ92" i="3"/>
  <c r="Z92" i="3"/>
  <c r="AA92" i="3" s="1"/>
  <c r="BB92" i="3" l="1"/>
  <c r="AQ95" i="3"/>
  <c r="AT95" i="3" s="1"/>
  <c r="M96" i="3"/>
  <c r="N96" i="3" s="1"/>
  <c r="S96" i="3"/>
  <c r="X96" i="3" s="1"/>
  <c r="Y96" i="3" s="1"/>
  <c r="AZ94" i="3"/>
  <c r="BA93" i="3"/>
  <c r="BB93" i="3"/>
  <c r="K97" i="3"/>
  <c r="L97" i="3" s="1"/>
  <c r="O97" i="3" s="1"/>
  <c r="AJ96" i="3"/>
  <c r="AM96" i="3" s="1"/>
  <c r="AI97" i="3"/>
  <c r="AJ97" i="3" s="1"/>
  <c r="AM97" i="3" s="1"/>
  <c r="AD99" i="3"/>
  <c r="AE99" i="3" s="1"/>
  <c r="F99" i="3"/>
  <c r="G99" i="3" s="1"/>
  <c r="D100" i="3"/>
  <c r="Z95" i="3"/>
  <c r="AA95" i="3" s="1"/>
  <c r="AO98" i="3"/>
  <c r="AH98" i="3"/>
  <c r="AN98" i="3"/>
  <c r="AP98" i="3" s="1"/>
  <c r="AG98" i="3"/>
  <c r="AF98" i="3"/>
  <c r="AB95" i="3"/>
  <c r="Y94" i="3"/>
  <c r="AB94" i="3"/>
  <c r="T97" i="3"/>
  <c r="U97" i="3" s="1"/>
  <c r="V97" i="3" s="1"/>
  <c r="W97" i="3" s="1"/>
  <c r="AR97" i="3"/>
  <c r="AS97" i="3" s="1"/>
  <c r="AU97" i="3" s="1"/>
  <c r="J98" i="3"/>
  <c r="Q98" i="3"/>
  <c r="I98" i="3"/>
  <c r="P98" i="3"/>
  <c r="R98" i="3" s="1"/>
  <c r="H98" i="3"/>
  <c r="AW94" i="3" l="1"/>
  <c r="AY94" i="3" s="1"/>
  <c r="BA94" i="3" s="1"/>
  <c r="AB96" i="3"/>
  <c r="AK97" i="3"/>
  <c r="AL97" i="3" s="1"/>
  <c r="AQ97" i="3"/>
  <c r="AT97" i="3" s="1"/>
  <c r="S97" i="3"/>
  <c r="X97" i="3" s="1"/>
  <c r="Y97" i="3" s="1"/>
  <c r="K98" i="3"/>
  <c r="L98" i="3" s="1"/>
  <c r="O98" i="3" s="1"/>
  <c r="Z94" i="3"/>
  <c r="AA94" i="3" s="1"/>
  <c r="AV95" i="3"/>
  <c r="AX95" i="3" s="1"/>
  <c r="J99" i="3"/>
  <c r="Q99" i="3"/>
  <c r="I99" i="3"/>
  <c r="H99" i="3"/>
  <c r="P99" i="3"/>
  <c r="R99" i="3" s="1"/>
  <c r="AQ96" i="3"/>
  <c r="AT96" i="3" s="1"/>
  <c r="Z96" i="3"/>
  <c r="AA96" i="3" s="1"/>
  <c r="AI98" i="3"/>
  <c r="AJ98" i="3" s="1"/>
  <c r="AM98" i="3" s="1"/>
  <c r="AR98" i="3"/>
  <c r="AS98" i="3" s="1"/>
  <c r="AU98" i="3" s="1"/>
  <c r="AD100" i="3"/>
  <c r="AE100" i="3" s="1"/>
  <c r="F100" i="3"/>
  <c r="G100" i="3" s="1"/>
  <c r="D101" i="3"/>
  <c r="T98" i="3"/>
  <c r="U98" i="3" s="1"/>
  <c r="V98" i="3" s="1"/>
  <c r="W98" i="3" s="1"/>
  <c r="AW95" i="3"/>
  <c r="AY95" i="3" s="1"/>
  <c r="BA95" i="3" s="1"/>
  <c r="AO99" i="3"/>
  <c r="AH99" i="3"/>
  <c r="AN99" i="3"/>
  <c r="AP99" i="3" s="1"/>
  <c r="AG99" i="3"/>
  <c r="AF99" i="3"/>
  <c r="M97" i="3"/>
  <c r="N97" i="3" s="1"/>
  <c r="BB94" i="3" l="1"/>
  <c r="M98" i="3"/>
  <c r="N98" i="3" s="1"/>
  <c r="AB97" i="3"/>
  <c r="S98" i="3"/>
  <c r="X98" i="3" s="1"/>
  <c r="Y98" i="3" s="1"/>
  <c r="Z98" i="3" s="1"/>
  <c r="AA98" i="3" s="1"/>
  <c r="AK98" i="3"/>
  <c r="AL98" i="3" s="1"/>
  <c r="AQ98" i="3"/>
  <c r="AT98" i="3" s="1"/>
  <c r="AD101" i="3"/>
  <c r="AE101" i="3" s="1"/>
  <c r="F101" i="3"/>
  <c r="G101" i="3" s="1"/>
  <c r="D102" i="3"/>
  <c r="Z97" i="3"/>
  <c r="AA97" i="3" s="1"/>
  <c r="J100" i="3"/>
  <c r="Q100" i="3"/>
  <c r="I100" i="3"/>
  <c r="P100" i="3"/>
  <c r="R100" i="3" s="1"/>
  <c r="H100" i="3"/>
  <c r="AV96" i="3"/>
  <c r="AX96" i="3" s="1"/>
  <c r="AW96" i="3"/>
  <c r="AY96" i="3" s="1"/>
  <c r="BA96" i="3" s="1"/>
  <c r="K99" i="3"/>
  <c r="M99" i="3" s="1"/>
  <c r="N99" i="3" s="1"/>
  <c r="BB95" i="3"/>
  <c r="AZ95" i="3"/>
  <c r="AI99" i="3"/>
  <c r="AJ99" i="3" s="1"/>
  <c r="AM99" i="3" s="1"/>
  <c r="AO100" i="3"/>
  <c r="AH100" i="3"/>
  <c r="AN100" i="3"/>
  <c r="AP100" i="3" s="1"/>
  <c r="AG100" i="3"/>
  <c r="AF100" i="3"/>
  <c r="AR99" i="3"/>
  <c r="AS99" i="3" s="1"/>
  <c r="AU99" i="3" s="1"/>
  <c r="T99" i="3"/>
  <c r="U99" i="3" s="1"/>
  <c r="V99" i="3" s="1"/>
  <c r="W99" i="3" s="1"/>
  <c r="AB98" i="3" l="1"/>
  <c r="L99" i="3"/>
  <c r="O99" i="3" s="1"/>
  <c r="AQ99" i="3"/>
  <c r="AT99" i="3" s="1"/>
  <c r="BB96" i="3"/>
  <c r="AZ96" i="3"/>
  <c r="K100" i="3"/>
  <c r="M100" i="3" s="1"/>
  <c r="N100" i="3" s="1"/>
  <c r="AO101" i="3"/>
  <c r="AH101" i="3"/>
  <c r="AN101" i="3"/>
  <c r="AP101" i="3" s="1"/>
  <c r="AG101" i="3"/>
  <c r="AF101" i="3"/>
  <c r="AV97" i="3"/>
  <c r="AX97" i="3" s="1"/>
  <c r="AI100" i="3"/>
  <c r="AJ100" i="3" s="1"/>
  <c r="AM100" i="3" s="1"/>
  <c r="AW97" i="3"/>
  <c r="AY97" i="3" s="1"/>
  <c r="BA97" i="3" s="1"/>
  <c r="AD102" i="3"/>
  <c r="AE102" i="3" s="1"/>
  <c r="F102" i="3"/>
  <c r="G102" i="3" s="1"/>
  <c r="D103" i="3"/>
  <c r="AR100" i="3"/>
  <c r="AS100" i="3" s="1"/>
  <c r="AU100" i="3" s="1"/>
  <c r="AK99" i="3"/>
  <c r="AL99" i="3" s="1"/>
  <c r="T100" i="3"/>
  <c r="U100" i="3" s="1"/>
  <c r="V100" i="3" s="1"/>
  <c r="W100" i="3" s="1"/>
  <c r="J101" i="3"/>
  <c r="Q101" i="3"/>
  <c r="I101" i="3"/>
  <c r="H101" i="3"/>
  <c r="P101" i="3"/>
  <c r="R101" i="3" s="1"/>
  <c r="AK100" i="3" l="1"/>
  <c r="AL100" i="3" s="1"/>
  <c r="S99" i="3"/>
  <c r="X99" i="3" s="1"/>
  <c r="L100" i="3"/>
  <c r="O100" i="3" s="1"/>
  <c r="AQ100" i="3"/>
  <c r="AT100" i="3" s="1"/>
  <c r="AD103" i="3"/>
  <c r="AE103" i="3" s="1"/>
  <c r="F103" i="3"/>
  <c r="G103" i="3" s="1"/>
  <c r="D104" i="3"/>
  <c r="BB97" i="3"/>
  <c r="AZ97" i="3"/>
  <c r="K101" i="3"/>
  <c r="M101" i="3" s="1"/>
  <c r="N101" i="3" s="1"/>
  <c r="J102" i="3"/>
  <c r="Q102" i="3"/>
  <c r="I102" i="3"/>
  <c r="P102" i="3"/>
  <c r="R102" i="3" s="1"/>
  <c r="H102" i="3"/>
  <c r="AV98" i="3"/>
  <c r="AX98" i="3" s="1"/>
  <c r="AO102" i="3"/>
  <c r="AH102" i="3"/>
  <c r="AN102" i="3"/>
  <c r="AP102" i="3" s="1"/>
  <c r="AG102" i="3"/>
  <c r="AF102" i="3"/>
  <c r="AR101" i="3"/>
  <c r="AS101" i="3" s="1"/>
  <c r="AU101" i="3" s="1"/>
  <c r="T101" i="3"/>
  <c r="U101" i="3" s="1"/>
  <c r="V101" i="3" s="1"/>
  <c r="W101" i="3" s="1"/>
  <c r="AW98" i="3"/>
  <c r="AY98" i="3" s="1"/>
  <c r="BA98" i="3" s="1"/>
  <c r="AI101" i="3"/>
  <c r="AJ101" i="3" s="1"/>
  <c r="AM101" i="3" s="1"/>
  <c r="Y99" i="3" l="1"/>
  <c r="Z99" i="3" s="1"/>
  <c r="AA99" i="3" s="1"/>
  <c r="AB99" i="3"/>
  <c r="S100" i="3"/>
  <c r="X100" i="3" s="1"/>
  <c r="AQ101" i="3"/>
  <c r="AT101" i="3" s="1"/>
  <c r="AV99" i="3"/>
  <c r="AX99" i="3" s="1"/>
  <c r="AI102" i="3"/>
  <c r="AK102" i="3" s="1"/>
  <c r="AL102" i="3" s="1"/>
  <c r="K102" i="3"/>
  <c r="M102" i="3" s="1"/>
  <c r="N102" i="3" s="1"/>
  <c r="AO103" i="3"/>
  <c r="AH103" i="3"/>
  <c r="AN103" i="3"/>
  <c r="AP103" i="3" s="1"/>
  <c r="AG103" i="3"/>
  <c r="AF103" i="3"/>
  <c r="AR102" i="3"/>
  <c r="AS102" i="3" s="1"/>
  <c r="AU102" i="3" s="1"/>
  <c r="BB98" i="3"/>
  <c r="AZ98" i="3"/>
  <c r="T102" i="3"/>
  <c r="U102" i="3" s="1"/>
  <c r="V102" i="3" s="1"/>
  <c r="W102" i="3" s="1"/>
  <c r="J103" i="3"/>
  <c r="Q103" i="3"/>
  <c r="I103" i="3"/>
  <c r="H103" i="3"/>
  <c r="P103" i="3"/>
  <c r="R103" i="3" s="1"/>
  <c r="AW99" i="3"/>
  <c r="AY99" i="3" s="1"/>
  <c r="BA99" i="3" s="1"/>
  <c r="AK101" i="3"/>
  <c r="AL101" i="3" s="1"/>
  <c r="L101" i="3"/>
  <c r="O101" i="3" s="1"/>
  <c r="AD104" i="3"/>
  <c r="AE104" i="3" s="1"/>
  <c r="F104" i="3"/>
  <c r="G104" i="3" s="1"/>
  <c r="D105" i="3"/>
  <c r="AJ102" i="3" l="1"/>
  <c r="AM102" i="3" s="1"/>
  <c r="AQ102" i="3" s="1"/>
  <c r="AT102" i="3" s="1"/>
  <c r="L102" i="3"/>
  <c r="O102" i="3" s="1"/>
  <c r="AW100" i="3"/>
  <c r="AY100" i="3" s="1"/>
  <c r="BA100" i="3" s="1"/>
  <c r="Y100" i="3"/>
  <c r="AB100" i="3"/>
  <c r="AD105" i="3"/>
  <c r="AE105" i="3" s="1"/>
  <c r="F105" i="3"/>
  <c r="G105" i="3" s="1"/>
  <c r="D106" i="3"/>
  <c r="J104" i="3"/>
  <c r="Q104" i="3"/>
  <c r="I104" i="3"/>
  <c r="P104" i="3"/>
  <c r="R104" i="3" s="1"/>
  <c r="H104" i="3"/>
  <c r="T103" i="3"/>
  <c r="U103" i="3" s="1"/>
  <c r="V103" i="3" s="1"/>
  <c r="W103" i="3" s="1"/>
  <c r="AO104" i="3"/>
  <c r="AH104" i="3"/>
  <c r="AN104" i="3"/>
  <c r="AP104" i="3" s="1"/>
  <c r="AG104" i="3"/>
  <c r="AF104" i="3"/>
  <c r="S101" i="3"/>
  <c r="X101" i="3" s="1"/>
  <c r="AI103" i="3"/>
  <c r="AJ103" i="3" s="1"/>
  <c r="AM103" i="3" s="1"/>
  <c r="K103" i="3"/>
  <c r="L103" i="3" s="1"/>
  <c r="O103" i="3" s="1"/>
  <c r="AV100" i="3"/>
  <c r="AX100" i="3" s="1"/>
  <c r="AR103" i="3"/>
  <c r="AS103" i="3" s="1"/>
  <c r="AU103" i="3" s="1"/>
  <c r="BB99" i="3"/>
  <c r="AZ99" i="3"/>
  <c r="AV101" i="3"/>
  <c r="AX101" i="3" s="1"/>
  <c r="S102" i="3" l="1"/>
  <c r="X102" i="3" s="1"/>
  <c r="Y102" i="3" s="1"/>
  <c r="Z102" i="3" s="1"/>
  <c r="AA102" i="3" s="1"/>
  <c r="AK103" i="3"/>
  <c r="AL103" i="3" s="1"/>
  <c r="Z100" i="3"/>
  <c r="AA100" i="3" s="1"/>
  <c r="AZ101" i="3"/>
  <c r="S103" i="3"/>
  <c r="X103" i="3" s="1"/>
  <c r="Y103" i="3" s="1"/>
  <c r="AV102" i="3"/>
  <c r="AX102" i="3" s="1"/>
  <c r="Y101" i="3"/>
  <c r="AB101" i="3"/>
  <c r="BB100" i="3"/>
  <c r="AZ100" i="3"/>
  <c r="T104" i="3"/>
  <c r="U104" i="3" s="1"/>
  <c r="V104" i="3" s="1"/>
  <c r="W104" i="3" s="1"/>
  <c r="AD106" i="3"/>
  <c r="AE106" i="3" s="1"/>
  <c r="F106" i="3"/>
  <c r="G106" i="3" s="1"/>
  <c r="D107" i="3"/>
  <c r="AQ103" i="3"/>
  <c r="AT103" i="3" s="1"/>
  <c r="K104" i="3"/>
  <c r="M104" i="3" s="1"/>
  <c r="N104" i="3" s="1"/>
  <c r="J105" i="3"/>
  <c r="Q105" i="3"/>
  <c r="I105" i="3"/>
  <c r="H105" i="3"/>
  <c r="P105" i="3"/>
  <c r="R105" i="3" s="1"/>
  <c r="AR104" i="3"/>
  <c r="AS104" i="3" s="1"/>
  <c r="AU104" i="3" s="1"/>
  <c r="AW101" i="3"/>
  <c r="AY101" i="3" s="1"/>
  <c r="BA101" i="3" s="1"/>
  <c r="M103" i="3"/>
  <c r="N103" i="3" s="1"/>
  <c r="AI104" i="3"/>
  <c r="AJ104" i="3" s="1"/>
  <c r="AM104" i="3" s="1"/>
  <c r="AO105" i="3"/>
  <c r="AH105" i="3"/>
  <c r="AN105" i="3"/>
  <c r="AP105" i="3" s="1"/>
  <c r="AG105" i="3"/>
  <c r="AF105" i="3"/>
  <c r="AB102" i="3" l="1"/>
  <c r="AB103" i="3"/>
  <c r="L104" i="3"/>
  <c r="O104" i="3" s="1"/>
  <c r="AZ102" i="3"/>
  <c r="AQ104" i="3"/>
  <c r="AT104" i="3" s="1"/>
  <c r="K105" i="3"/>
  <c r="M105" i="3" s="1"/>
  <c r="N105" i="3" s="1"/>
  <c r="AR105" i="3"/>
  <c r="AS105" i="3" s="1"/>
  <c r="AU105" i="3" s="1"/>
  <c r="T105" i="3"/>
  <c r="U105" i="3" s="1"/>
  <c r="V105" i="3" s="1"/>
  <c r="W105" i="3" s="1"/>
  <c r="J106" i="3"/>
  <c r="Q106" i="3"/>
  <c r="I106" i="3"/>
  <c r="P106" i="3"/>
  <c r="R106" i="3" s="1"/>
  <c r="H106" i="3"/>
  <c r="Z101" i="3"/>
  <c r="AA101" i="3" s="1"/>
  <c r="Z103" i="3"/>
  <c r="AA103" i="3" s="1"/>
  <c r="AK104" i="3"/>
  <c r="AL104" i="3" s="1"/>
  <c r="AO106" i="3"/>
  <c r="AH106" i="3"/>
  <c r="AN106" i="3"/>
  <c r="AP106" i="3" s="1"/>
  <c r="AG106" i="3"/>
  <c r="AF106" i="3"/>
  <c r="AI105" i="3"/>
  <c r="AJ105" i="3" s="1"/>
  <c r="AM105" i="3" s="1"/>
  <c r="AD107" i="3"/>
  <c r="AE107" i="3" s="1"/>
  <c r="F107" i="3"/>
  <c r="G107" i="3" s="1"/>
  <c r="D108" i="3"/>
  <c r="AW102" i="3"/>
  <c r="AY102" i="3" s="1"/>
  <c r="BA102" i="3" s="1"/>
  <c r="BB101" i="3"/>
  <c r="S104" i="3" l="1"/>
  <c r="X104" i="3" s="1"/>
  <c r="Y104" i="3" s="1"/>
  <c r="Z104" i="3" s="1"/>
  <c r="AA104" i="3" s="1"/>
  <c r="AW103" i="3"/>
  <c r="AY103" i="3" s="1"/>
  <c r="BA103" i="3" s="1"/>
  <c r="AK105" i="3"/>
  <c r="AL105" i="3" s="1"/>
  <c r="AQ105" i="3"/>
  <c r="L105" i="3"/>
  <c r="O105" i="3" s="1"/>
  <c r="AV103" i="3"/>
  <c r="AX103" i="3" s="1"/>
  <c r="AO107" i="3"/>
  <c r="AH107" i="3"/>
  <c r="AN107" i="3"/>
  <c r="AP107" i="3" s="1"/>
  <c r="AG107" i="3"/>
  <c r="AF107" i="3"/>
  <c r="AR106" i="3"/>
  <c r="AS106" i="3" s="1"/>
  <c r="AU106" i="3" s="1"/>
  <c r="T106" i="3"/>
  <c r="U106" i="3" s="1"/>
  <c r="V106" i="3" s="1"/>
  <c r="W106" i="3" s="1"/>
  <c r="AI106" i="3"/>
  <c r="AK106" i="3" s="1"/>
  <c r="AL106" i="3" s="1"/>
  <c r="AD108" i="3"/>
  <c r="AE108" i="3" s="1"/>
  <c r="F108" i="3"/>
  <c r="G108" i="3" s="1"/>
  <c r="D109" i="3"/>
  <c r="K106" i="3"/>
  <c r="M106" i="3" s="1"/>
  <c r="N106" i="3" s="1"/>
  <c r="J107" i="3"/>
  <c r="Q107" i="3"/>
  <c r="I107" i="3"/>
  <c r="H107" i="3"/>
  <c r="P107" i="3"/>
  <c r="R107" i="3" s="1"/>
  <c r="BB102" i="3"/>
  <c r="AT105" i="3" l="1"/>
  <c r="AV105" i="3" s="1"/>
  <c r="AX105" i="3" s="1"/>
  <c r="AZ105" i="3" s="1"/>
  <c r="BB103" i="3"/>
  <c r="AB104" i="3"/>
  <c r="AZ103" i="3"/>
  <c r="L106" i="3"/>
  <c r="O106" i="3" s="1"/>
  <c r="S105" i="3"/>
  <c r="X105" i="3" s="1"/>
  <c r="T107" i="3"/>
  <c r="U107" i="3" s="1"/>
  <c r="V107" i="3" s="1"/>
  <c r="W107" i="3" s="1"/>
  <c r="AR107" i="3"/>
  <c r="AS107" i="3" s="1"/>
  <c r="AU107" i="3" s="1"/>
  <c r="AO108" i="3"/>
  <c r="AH108" i="3"/>
  <c r="AN108" i="3"/>
  <c r="AP108" i="3" s="1"/>
  <c r="AG108" i="3"/>
  <c r="AF108" i="3"/>
  <c r="J108" i="3"/>
  <c r="Q108" i="3"/>
  <c r="I108" i="3"/>
  <c r="P108" i="3"/>
  <c r="R108" i="3" s="1"/>
  <c r="H108" i="3"/>
  <c r="AV104" i="3"/>
  <c r="AX104" i="3" s="1"/>
  <c r="K107" i="3"/>
  <c r="L107" i="3" s="1"/>
  <c r="O107" i="3" s="1"/>
  <c r="AJ106" i="3"/>
  <c r="AM106" i="3" s="1"/>
  <c r="AD109" i="3"/>
  <c r="AE109" i="3" s="1"/>
  <c r="F109" i="3"/>
  <c r="G109" i="3" s="1"/>
  <c r="D110" i="3"/>
  <c r="AW104" i="3"/>
  <c r="AY104" i="3" s="1"/>
  <c r="BA104" i="3" s="1"/>
  <c r="AI107" i="3"/>
  <c r="AK107" i="3" s="1"/>
  <c r="AL107" i="3" s="1"/>
  <c r="S106" i="3" l="1"/>
  <c r="X106" i="3" s="1"/>
  <c r="Y106" i="3" s="1"/>
  <c r="Z106" i="3" s="1"/>
  <c r="AA106" i="3" s="1"/>
  <c r="AJ107" i="3"/>
  <c r="AM107" i="3" s="1"/>
  <c r="M107" i="3"/>
  <c r="N107" i="3" s="1"/>
  <c r="Y105" i="3"/>
  <c r="Z105" i="3" s="1"/>
  <c r="AA105" i="3" s="1"/>
  <c r="AB105" i="3"/>
  <c r="S107" i="3"/>
  <c r="X107" i="3" s="1"/>
  <c r="Y107" i="3" s="1"/>
  <c r="J109" i="3"/>
  <c r="Q109" i="3"/>
  <c r="I109" i="3"/>
  <c r="H109" i="3"/>
  <c r="P109" i="3"/>
  <c r="R109" i="3" s="1"/>
  <c r="K108" i="3"/>
  <c r="M108" i="3" s="1"/>
  <c r="N108" i="3" s="1"/>
  <c r="BB104" i="3"/>
  <c r="AZ104" i="3"/>
  <c r="T108" i="3"/>
  <c r="U108" i="3" s="1"/>
  <c r="V108" i="3" s="1"/>
  <c r="W108" i="3" s="1"/>
  <c r="AO109" i="3"/>
  <c r="AH109" i="3"/>
  <c r="AN109" i="3"/>
  <c r="AP109" i="3" s="1"/>
  <c r="AG109" i="3"/>
  <c r="AF109" i="3"/>
  <c r="AQ106" i="3"/>
  <c r="AT106" i="3" s="1"/>
  <c r="AI108" i="3"/>
  <c r="AJ108" i="3" s="1"/>
  <c r="AM108" i="3" s="1"/>
  <c r="AD110" i="3"/>
  <c r="AE110" i="3" s="1"/>
  <c r="F110" i="3"/>
  <c r="G110" i="3" s="1"/>
  <c r="D111" i="3"/>
  <c r="AR108" i="3"/>
  <c r="AS108" i="3" s="1"/>
  <c r="AU108" i="3" s="1"/>
  <c r="L108" i="3" l="1"/>
  <c r="O108" i="3" s="1"/>
  <c r="AB106" i="3"/>
  <c r="AB107" i="3"/>
  <c r="AK108" i="3"/>
  <c r="AL108" i="3" s="1"/>
  <c r="AQ107" i="3"/>
  <c r="T109" i="3"/>
  <c r="U109" i="3" s="1"/>
  <c r="V109" i="3" s="1"/>
  <c r="W109" i="3" s="1"/>
  <c r="AQ108" i="3"/>
  <c r="AT108" i="3" s="1"/>
  <c r="AD111" i="3"/>
  <c r="AE111" i="3" s="1"/>
  <c r="F111" i="3"/>
  <c r="G111" i="3" s="1"/>
  <c r="D112" i="3"/>
  <c r="AI109" i="3"/>
  <c r="AK109" i="3" s="1"/>
  <c r="AL109" i="3" s="1"/>
  <c r="K109" i="3"/>
  <c r="L109" i="3" s="1"/>
  <c r="O109" i="3" s="1"/>
  <c r="Z107" i="3"/>
  <c r="AA107" i="3" s="1"/>
  <c r="AO110" i="3"/>
  <c r="AH110" i="3"/>
  <c r="AN110" i="3"/>
  <c r="AP110" i="3" s="1"/>
  <c r="AG110" i="3"/>
  <c r="AF110" i="3"/>
  <c r="J110" i="3"/>
  <c r="Q110" i="3"/>
  <c r="I110" i="3"/>
  <c r="P110" i="3"/>
  <c r="R110" i="3" s="1"/>
  <c r="H110" i="3"/>
  <c r="AW105" i="3"/>
  <c r="AY105" i="3" s="1"/>
  <c r="AR109" i="3"/>
  <c r="AS109" i="3" s="1"/>
  <c r="AU109" i="3" s="1"/>
  <c r="AT107" i="3" l="1"/>
  <c r="AV107" i="3" s="1"/>
  <c r="AX107" i="3" s="1"/>
  <c r="AZ107" i="3" s="1"/>
  <c r="AW106" i="3"/>
  <c r="AY106" i="3" s="1"/>
  <c r="BA106" i="3" s="1"/>
  <c r="S108" i="3"/>
  <c r="X108" i="3" s="1"/>
  <c r="Y108" i="3" s="1"/>
  <c r="Z108" i="3" s="1"/>
  <c r="AA108" i="3" s="1"/>
  <c r="M109" i="3"/>
  <c r="N109" i="3" s="1"/>
  <c r="AJ109" i="3"/>
  <c r="AM109" i="3" s="1"/>
  <c r="S109" i="3"/>
  <c r="X109" i="3" s="1"/>
  <c r="Y109" i="3" s="1"/>
  <c r="AI110" i="3"/>
  <c r="AK110" i="3" s="1"/>
  <c r="AL110" i="3" s="1"/>
  <c r="AD112" i="3"/>
  <c r="AE112" i="3" s="1"/>
  <c r="F112" i="3"/>
  <c r="G112" i="3" s="1"/>
  <c r="D113" i="3"/>
  <c r="BA105" i="3"/>
  <c r="BB105" i="3"/>
  <c r="AR110" i="3"/>
  <c r="AS110" i="3" s="1"/>
  <c r="AU110" i="3" s="1"/>
  <c r="J111" i="3"/>
  <c r="Q111" i="3"/>
  <c r="I111" i="3"/>
  <c r="H111" i="3"/>
  <c r="P111" i="3"/>
  <c r="R111" i="3" s="1"/>
  <c r="T110" i="3"/>
  <c r="U110" i="3" s="1"/>
  <c r="V110" i="3" s="1"/>
  <c r="W110" i="3" s="1"/>
  <c r="AO111" i="3"/>
  <c r="AH111" i="3"/>
  <c r="AN111" i="3"/>
  <c r="AP111" i="3" s="1"/>
  <c r="AG111" i="3"/>
  <c r="AF111" i="3"/>
  <c r="AV106" i="3"/>
  <c r="AX106" i="3" s="1"/>
  <c r="K110" i="3"/>
  <c r="L110" i="3" s="1"/>
  <c r="O110" i="3" s="1"/>
  <c r="AV108" i="3"/>
  <c r="AX108" i="3" s="1"/>
  <c r="AW107" i="3" l="1"/>
  <c r="AY107" i="3" s="1"/>
  <c r="BA107" i="3" s="1"/>
  <c r="AJ110" i="3"/>
  <c r="AM110" i="3" s="1"/>
  <c r="AQ110" i="3" s="1"/>
  <c r="AT110" i="3" s="1"/>
  <c r="AB108" i="3"/>
  <c r="AQ109" i="3"/>
  <c r="AT109" i="3" s="1"/>
  <c r="AB109" i="3"/>
  <c r="M110" i="3"/>
  <c r="N110" i="3" s="1"/>
  <c r="S110" i="3"/>
  <c r="X110" i="3" s="1"/>
  <c r="Y110" i="3" s="1"/>
  <c r="AD113" i="3"/>
  <c r="AE113" i="3" s="1"/>
  <c r="F113" i="3"/>
  <c r="G113" i="3" s="1"/>
  <c r="D114" i="3"/>
  <c r="AI111" i="3"/>
  <c r="AK111" i="3" s="1"/>
  <c r="AL111" i="3" s="1"/>
  <c r="T111" i="3"/>
  <c r="U111" i="3" s="1"/>
  <c r="V111" i="3" s="1"/>
  <c r="W111" i="3" s="1"/>
  <c r="J112" i="3"/>
  <c r="Q112" i="3"/>
  <c r="I112" i="3"/>
  <c r="P112" i="3"/>
  <c r="R112" i="3" s="1"/>
  <c r="H112" i="3"/>
  <c r="Z109" i="3"/>
  <c r="AA109" i="3" s="1"/>
  <c r="AZ108" i="3"/>
  <c r="K111" i="3"/>
  <c r="M111" i="3" s="1"/>
  <c r="N111" i="3" s="1"/>
  <c r="BB106" i="3"/>
  <c r="AZ106" i="3"/>
  <c r="AR111" i="3"/>
  <c r="AS111" i="3" s="1"/>
  <c r="AU111" i="3" s="1"/>
  <c r="AO112" i="3"/>
  <c r="AH112" i="3"/>
  <c r="AN112" i="3"/>
  <c r="AP112" i="3" s="1"/>
  <c r="AG112" i="3"/>
  <c r="AF112" i="3"/>
  <c r="BB107" i="3" l="1"/>
  <c r="AW108" i="3"/>
  <c r="AY108" i="3" s="1"/>
  <c r="BA108" i="3" s="1"/>
  <c r="L111" i="3"/>
  <c r="O111" i="3" s="1"/>
  <c r="T112" i="3"/>
  <c r="U112" i="3" s="1"/>
  <c r="V112" i="3" s="1"/>
  <c r="W112" i="3" s="1"/>
  <c r="AO113" i="3"/>
  <c r="AH113" i="3"/>
  <c r="AN113" i="3"/>
  <c r="AP113" i="3" s="1"/>
  <c r="AG113" i="3"/>
  <c r="AF113" i="3"/>
  <c r="AV109" i="3"/>
  <c r="AX109" i="3" s="1"/>
  <c r="K112" i="3"/>
  <c r="L112" i="3" s="1"/>
  <c r="O112" i="3" s="1"/>
  <c r="AJ111" i="3"/>
  <c r="AM111" i="3" s="1"/>
  <c r="AB110" i="3"/>
  <c r="AW109" i="3"/>
  <c r="AY109" i="3" s="1"/>
  <c r="BA109" i="3" s="1"/>
  <c r="AD114" i="3"/>
  <c r="AE114" i="3" s="1"/>
  <c r="F114" i="3"/>
  <c r="G114" i="3" s="1"/>
  <c r="D115" i="3"/>
  <c r="Z110" i="3"/>
  <c r="AA110" i="3" s="1"/>
  <c r="AI112" i="3"/>
  <c r="AJ112" i="3" s="1"/>
  <c r="AM112" i="3" s="1"/>
  <c r="AR112" i="3"/>
  <c r="AS112" i="3" s="1"/>
  <c r="AU112" i="3" s="1"/>
  <c r="AV110" i="3"/>
  <c r="AX110" i="3" s="1"/>
  <c r="J113" i="3"/>
  <c r="Q113" i="3"/>
  <c r="I113" i="3"/>
  <c r="H113" i="3"/>
  <c r="P113" i="3"/>
  <c r="R113" i="3" s="1"/>
  <c r="S111" i="3" l="1"/>
  <c r="X111" i="3" s="1"/>
  <c r="Y111" i="3" s="1"/>
  <c r="Z111" i="3" s="1"/>
  <c r="AA111" i="3" s="1"/>
  <c r="BB108" i="3"/>
  <c r="M112" i="3"/>
  <c r="N112" i="3" s="1"/>
  <c r="AQ112" i="3"/>
  <c r="AT112" i="3" s="1"/>
  <c r="AD115" i="3"/>
  <c r="AE115" i="3" s="1"/>
  <c r="F115" i="3"/>
  <c r="G115" i="3" s="1"/>
  <c r="D116" i="3"/>
  <c r="K113" i="3"/>
  <c r="M113" i="3" s="1"/>
  <c r="N113" i="3" s="1"/>
  <c r="J114" i="3"/>
  <c r="Q114" i="3"/>
  <c r="I114" i="3"/>
  <c r="P114" i="3"/>
  <c r="R114" i="3" s="1"/>
  <c r="H114" i="3"/>
  <c r="AI113" i="3"/>
  <c r="AK113" i="3" s="1"/>
  <c r="AL113" i="3" s="1"/>
  <c r="AO114" i="3"/>
  <c r="AH114" i="3"/>
  <c r="AN114" i="3"/>
  <c r="AP114" i="3" s="1"/>
  <c r="AG114" i="3"/>
  <c r="AF114" i="3"/>
  <c r="AQ111" i="3"/>
  <c r="AT111" i="3" s="1"/>
  <c r="BB109" i="3"/>
  <c r="AZ109" i="3"/>
  <c r="AR113" i="3"/>
  <c r="AS113" i="3" s="1"/>
  <c r="AU113" i="3" s="1"/>
  <c r="S112" i="3"/>
  <c r="X112" i="3" s="1"/>
  <c r="Y112" i="3" s="1"/>
  <c r="T113" i="3"/>
  <c r="U113" i="3" s="1"/>
  <c r="V113" i="3" s="1"/>
  <c r="W113" i="3" s="1"/>
  <c r="AZ110" i="3"/>
  <c r="AK112" i="3"/>
  <c r="AL112" i="3" s="1"/>
  <c r="AB111" i="3" l="1"/>
  <c r="AJ113" i="3"/>
  <c r="AM113" i="3" s="1"/>
  <c r="L113" i="3"/>
  <c r="O113" i="3" s="1"/>
  <c r="Z112" i="3"/>
  <c r="AA112" i="3" s="1"/>
  <c r="AI114" i="3"/>
  <c r="AJ114" i="3" s="1"/>
  <c r="AM114" i="3" s="1"/>
  <c r="T114" i="3"/>
  <c r="U114" i="3" s="1"/>
  <c r="V114" i="3" s="1"/>
  <c r="W114" i="3" s="1"/>
  <c r="AO115" i="3"/>
  <c r="AH115" i="3"/>
  <c r="AN115" i="3"/>
  <c r="AP115" i="3" s="1"/>
  <c r="AG115" i="3"/>
  <c r="AF115" i="3"/>
  <c r="J115" i="3"/>
  <c r="Q115" i="3"/>
  <c r="I115" i="3"/>
  <c r="H115" i="3"/>
  <c r="P115" i="3"/>
  <c r="R115" i="3" s="1"/>
  <c r="AB112" i="3"/>
  <c r="AW110" i="3"/>
  <c r="AY110" i="3" s="1"/>
  <c r="AR114" i="3"/>
  <c r="AS114" i="3" s="1"/>
  <c r="AU114" i="3" s="1"/>
  <c r="K114" i="3"/>
  <c r="M114" i="3" s="1"/>
  <c r="N114" i="3" s="1"/>
  <c r="AV112" i="3"/>
  <c r="AX112" i="3" s="1"/>
  <c r="AD116" i="3"/>
  <c r="AE116" i="3" s="1"/>
  <c r="F116" i="3"/>
  <c r="G116" i="3" s="1"/>
  <c r="D117" i="3"/>
  <c r="S113" i="3" l="1"/>
  <c r="X113" i="3" s="1"/>
  <c r="Y113" i="3" s="1"/>
  <c r="Z113" i="3" s="1"/>
  <c r="AA113" i="3" s="1"/>
  <c r="AQ113" i="3"/>
  <c r="AT113" i="3" s="1"/>
  <c r="AZ112" i="3"/>
  <c r="AQ114" i="3"/>
  <c r="AT114" i="3" s="1"/>
  <c r="T115" i="3"/>
  <c r="U115" i="3" s="1"/>
  <c r="V115" i="3" s="1"/>
  <c r="W115" i="3" s="1"/>
  <c r="AO116" i="3"/>
  <c r="AH116" i="3"/>
  <c r="AN116" i="3"/>
  <c r="AP116" i="3" s="1"/>
  <c r="AG116" i="3"/>
  <c r="AF116" i="3"/>
  <c r="AV111" i="3"/>
  <c r="AX111" i="3" s="1"/>
  <c r="AR115" i="3"/>
  <c r="AS115" i="3" s="1"/>
  <c r="AU115" i="3" s="1"/>
  <c r="AW111" i="3"/>
  <c r="AY111" i="3" s="1"/>
  <c r="BA111" i="3" s="1"/>
  <c r="K115" i="3"/>
  <c r="L115" i="3" s="1"/>
  <c r="O115" i="3" s="1"/>
  <c r="AK114" i="3"/>
  <c r="AL114" i="3" s="1"/>
  <c r="L114" i="3"/>
  <c r="O114" i="3" s="1"/>
  <c r="J116" i="3"/>
  <c r="Q116" i="3"/>
  <c r="I116" i="3"/>
  <c r="P116" i="3"/>
  <c r="R116" i="3" s="1"/>
  <c r="H116" i="3"/>
  <c r="AD117" i="3"/>
  <c r="AE117" i="3" s="1"/>
  <c r="F117" i="3"/>
  <c r="G117" i="3" s="1"/>
  <c r="D118" i="3"/>
  <c r="BA110" i="3"/>
  <c r="BB110" i="3"/>
  <c r="AI115" i="3"/>
  <c r="AJ115" i="3" s="1"/>
  <c r="AM115" i="3" s="1"/>
  <c r="AW112" i="3" l="1"/>
  <c r="AY112" i="3" s="1"/>
  <c r="BA112" i="3" s="1"/>
  <c r="AB113" i="3"/>
  <c r="AV113" i="3"/>
  <c r="AX113" i="3" s="1"/>
  <c r="AZ113" i="3" s="1"/>
  <c r="AK115" i="3"/>
  <c r="AL115" i="3" s="1"/>
  <c r="M115" i="3"/>
  <c r="N115" i="3" s="1"/>
  <c r="S115" i="3"/>
  <c r="X115" i="3" s="1"/>
  <c r="Y115" i="3" s="1"/>
  <c r="AQ115" i="3"/>
  <c r="AT115" i="3" s="1"/>
  <c r="AD118" i="3"/>
  <c r="AE118" i="3" s="1"/>
  <c r="F118" i="3"/>
  <c r="G118" i="3" s="1"/>
  <c r="D119" i="3"/>
  <c r="S114" i="3"/>
  <c r="X114" i="3" s="1"/>
  <c r="AI116" i="3"/>
  <c r="AK116" i="3" s="1"/>
  <c r="AL116" i="3" s="1"/>
  <c r="AV114" i="3"/>
  <c r="AX114" i="3" s="1"/>
  <c r="T116" i="3"/>
  <c r="U116" i="3" s="1"/>
  <c r="V116" i="3" s="1"/>
  <c r="W116" i="3" s="1"/>
  <c r="J117" i="3"/>
  <c r="Q117" i="3"/>
  <c r="I117" i="3"/>
  <c r="H117" i="3"/>
  <c r="P117" i="3"/>
  <c r="R117" i="3" s="1"/>
  <c r="K116" i="3"/>
  <c r="M116" i="3" s="1"/>
  <c r="N116" i="3" s="1"/>
  <c r="AR116" i="3"/>
  <c r="AS116" i="3" s="1"/>
  <c r="AU116" i="3" s="1"/>
  <c r="AO117" i="3"/>
  <c r="AH117" i="3"/>
  <c r="AN117" i="3"/>
  <c r="AP117" i="3" s="1"/>
  <c r="AG117" i="3"/>
  <c r="AF117" i="3"/>
  <c r="BB111" i="3"/>
  <c r="AZ111" i="3"/>
  <c r="BB112" i="3"/>
  <c r="AJ116" i="3" l="1"/>
  <c r="AM116" i="3" s="1"/>
  <c r="AW113" i="3"/>
  <c r="AY113" i="3" s="1"/>
  <c r="BA113" i="3" s="1"/>
  <c r="AD119" i="3"/>
  <c r="AE119" i="3" s="1"/>
  <c r="F119" i="3"/>
  <c r="G119" i="3" s="1"/>
  <c r="D120" i="3"/>
  <c r="AV115" i="3"/>
  <c r="AX115" i="3" s="1"/>
  <c r="AI117" i="3"/>
  <c r="AK117" i="3" s="1"/>
  <c r="AL117" i="3" s="1"/>
  <c r="T117" i="3"/>
  <c r="U117" i="3" s="1"/>
  <c r="V117" i="3" s="1"/>
  <c r="W117" i="3" s="1"/>
  <c r="J118" i="3"/>
  <c r="Q118" i="3"/>
  <c r="I118" i="3"/>
  <c r="P118" i="3"/>
  <c r="R118" i="3" s="1"/>
  <c r="H118" i="3"/>
  <c r="AZ114" i="3"/>
  <c r="Y114" i="3"/>
  <c r="AB114" i="3"/>
  <c r="AO118" i="3"/>
  <c r="AH118" i="3"/>
  <c r="AN118" i="3"/>
  <c r="AP118" i="3" s="1"/>
  <c r="AG118" i="3"/>
  <c r="AF118" i="3"/>
  <c r="Z115" i="3"/>
  <c r="AA115" i="3" s="1"/>
  <c r="L116" i="3"/>
  <c r="O116" i="3" s="1"/>
  <c r="AR117" i="3"/>
  <c r="AS117" i="3" s="1"/>
  <c r="AU117" i="3" s="1"/>
  <c r="K117" i="3"/>
  <c r="M117" i="3" s="1"/>
  <c r="N117" i="3" s="1"/>
  <c r="AW114" i="3"/>
  <c r="AY114" i="3" s="1"/>
  <c r="BA114" i="3" s="1"/>
  <c r="AB115" i="3"/>
  <c r="AQ116" i="3" l="1"/>
  <c r="AT116" i="3" s="1"/>
  <c r="BB113" i="3"/>
  <c r="AJ117" i="3"/>
  <c r="AM117" i="3" s="1"/>
  <c r="AZ115" i="3"/>
  <c r="J119" i="3"/>
  <c r="Q119" i="3"/>
  <c r="I119" i="3"/>
  <c r="H119" i="3"/>
  <c r="P119" i="3"/>
  <c r="R119" i="3" s="1"/>
  <c r="L117" i="3"/>
  <c r="O117" i="3" s="1"/>
  <c r="AR118" i="3"/>
  <c r="AS118" i="3" s="1"/>
  <c r="AU118" i="3" s="1"/>
  <c r="AO119" i="3"/>
  <c r="AH119" i="3"/>
  <c r="AN119" i="3"/>
  <c r="AP119" i="3" s="1"/>
  <c r="AG119" i="3"/>
  <c r="AF119" i="3"/>
  <c r="AI118" i="3"/>
  <c r="AK118" i="3" s="1"/>
  <c r="AL118" i="3" s="1"/>
  <c r="Z114" i="3"/>
  <c r="AA114" i="3" s="1"/>
  <c r="S116" i="3"/>
  <c r="X116" i="3" s="1"/>
  <c r="BB114" i="3"/>
  <c r="K118" i="3"/>
  <c r="M118" i="3" s="1"/>
  <c r="N118" i="3" s="1"/>
  <c r="T118" i="3"/>
  <c r="U118" i="3" s="1"/>
  <c r="V118" i="3" s="1"/>
  <c r="W118" i="3" s="1"/>
  <c r="AD120" i="3"/>
  <c r="AE120" i="3" s="1"/>
  <c r="F120" i="3"/>
  <c r="G120" i="3" s="1"/>
  <c r="D121" i="3"/>
  <c r="AW115" i="3" l="1"/>
  <c r="AY115" i="3" s="1"/>
  <c r="BA115" i="3" s="1"/>
  <c r="AQ117" i="3"/>
  <c r="AT117" i="3" s="1"/>
  <c r="AJ118" i="3"/>
  <c r="AM118" i="3" s="1"/>
  <c r="L118" i="3"/>
  <c r="O118" i="3" s="1"/>
  <c r="J120" i="3"/>
  <c r="Q120" i="3"/>
  <c r="I120" i="3"/>
  <c r="P120" i="3"/>
  <c r="R120" i="3" s="1"/>
  <c r="H120" i="3"/>
  <c r="T119" i="3"/>
  <c r="U119" i="3" s="1"/>
  <c r="V119" i="3" s="1"/>
  <c r="W119" i="3" s="1"/>
  <c r="AO120" i="3"/>
  <c r="AH120" i="3"/>
  <c r="AN120" i="3"/>
  <c r="AP120" i="3" s="1"/>
  <c r="AG120" i="3"/>
  <c r="AF120" i="3"/>
  <c r="AI119" i="3"/>
  <c r="AK119" i="3" s="1"/>
  <c r="AL119" i="3" s="1"/>
  <c r="Y116" i="3"/>
  <c r="AB116" i="3"/>
  <c r="AR119" i="3"/>
  <c r="AS119" i="3" s="1"/>
  <c r="AU119" i="3" s="1"/>
  <c r="K119" i="3"/>
  <c r="L119" i="3" s="1"/>
  <c r="O119" i="3" s="1"/>
  <c r="AD121" i="3"/>
  <c r="AE121" i="3" s="1"/>
  <c r="F121" i="3"/>
  <c r="G121" i="3" s="1"/>
  <c r="D122" i="3"/>
  <c r="AV116" i="3"/>
  <c r="AX116" i="3" s="1"/>
  <c r="S117" i="3"/>
  <c r="X117" i="3" s="1"/>
  <c r="BB115" i="3" l="1"/>
  <c r="AQ118" i="3"/>
  <c r="S118" i="3"/>
  <c r="X118" i="3" s="1"/>
  <c r="Y118" i="3" s="1"/>
  <c r="Z118" i="3" s="1"/>
  <c r="AA118" i="3" s="1"/>
  <c r="AV117" i="3"/>
  <c r="AX117" i="3" s="1"/>
  <c r="AZ117" i="3" s="1"/>
  <c r="AW116" i="3"/>
  <c r="AY116" i="3" s="1"/>
  <c r="BA116" i="3" s="1"/>
  <c r="M119" i="3"/>
  <c r="N119" i="3" s="1"/>
  <c r="S119" i="3"/>
  <c r="X119" i="3" s="1"/>
  <c r="Y119" i="3" s="1"/>
  <c r="T120" i="3"/>
  <c r="U120" i="3" s="1"/>
  <c r="V120" i="3" s="1"/>
  <c r="W120" i="3" s="1"/>
  <c r="AD122" i="3"/>
  <c r="AE122" i="3" s="1"/>
  <c r="F122" i="3"/>
  <c r="G122" i="3" s="1"/>
  <c r="D123" i="3"/>
  <c r="K120" i="3"/>
  <c r="M120" i="3" s="1"/>
  <c r="N120" i="3" s="1"/>
  <c r="AR120" i="3"/>
  <c r="AS120" i="3" s="1"/>
  <c r="AU120" i="3" s="1"/>
  <c r="J121" i="3"/>
  <c r="Q121" i="3"/>
  <c r="I121" i="3"/>
  <c r="H121" i="3"/>
  <c r="P121" i="3"/>
  <c r="R121" i="3" s="1"/>
  <c r="AJ119" i="3"/>
  <c r="AM119" i="3" s="1"/>
  <c r="Y117" i="3"/>
  <c r="AB117" i="3"/>
  <c r="Z116" i="3"/>
  <c r="AA116" i="3" s="1"/>
  <c r="AZ116" i="3"/>
  <c r="AO121" i="3"/>
  <c r="AH121" i="3"/>
  <c r="AN121" i="3"/>
  <c r="AP121" i="3" s="1"/>
  <c r="AG121" i="3"/>
  <c r="AF121" i="3"/>
  <c r="AI120" i="3"/>
  <c r="AK120" i="3" s="1"/>
  <c r="AL120" i="3" s="1"/>
  <c r="AT118" i="3" l="1"/>
  <c r="AV118" i="3" s="1"/>
  <c r="AX118" i="3" s="1"/>
  <c r="AZ118" i="3" s="1"/>
  <c r="AB118" i="3"/>
  <c r="BB116" i="3"/>
  <c r="AW117" i="3"/>
  <c r="AY117" i="3" s="1"/>
  <c r="BA117" i="3" s="1"/>
  <c r="L120" i="3"/>
  <c r="O120" i="3" s="1"/>
  <c r="AB119" i="3"/>
  <c r="K121" i="3"/>
  <c r="L121" i="3" s="1"/>
  <c r="O121" i="3" s="1"/>
  <c r="AD123" i="3"/>
  <c r="AE123" i="3" s="1"/>
  <c r="F123" i="3"/>
  <c r="G123" i="3" s="1"/>
  <c r="D124" i="3"/>
  <c r="Z117" i="3"/>
  <c r="AA117" i="3" s="1"/>
  <c r="AI121" i="3"/>
  <c r="AK121" i="3" s="1"/>
  <c r="AL121" i="3" s="1"/>
  <c r="AJ120" i="3"/>
  <c r="AM120" i="3" s="1"/>
  <c r="AQ119" i="3"/>
  <c r="AT119" i="3" s="1"/>
  <c r="J122" i="3"/>
  <c r="Q122" i="3"/>
  <c r="I122" i="3"/>
  <c r="P122" i="3"/>
  <c r="R122" i="3" s="1"/>
  <c r="H122" i="3"/>
  <c r="Z119" i="3"/>
  <c r="AA119" i="3" s="1"/>
  <c r="AR121" i="3"/>
  <c r="AS121" i="3" s="1"/>
  <c r="AU121" i="3" s="1"/>
  <c r="T121" i="3"/>
  <c r="U121" i="3" s="1"/>
  <c r="V121" i="3" s="1"/>
  <c r="W121" i="3" s="1"/>
  <c r="AO122" i="3"/>
  <c r="AH122" i="3"/>
  <c r="AN122" i="3"/>
  <c r="AP122" i="3" s="1"/>
  <c r="AG122" i="3"/>
  <c r="AF122" i="3"/>
  <c r="S120" i="3" l="1"/>
  <c r="X120" i="3" s="1"/>
  <c r="Y120" i="3" s="1"/>
  <c r="Z120" i="3" s="1"/>
  <c r="AA120" i="3" s="1"/>
  <c r="BB117" i="3"/>
  <c r="M121" i="3"/>
  <c r="N121" i="3" s="1"/>
  <c r="AJ121" i="3"/>
  <c r="AM121" i="3" s="1"/>
  <c r="S121" i="3"/>
  <c r="X121" i="3" s="1"/>
  <c r="Y121" i="3" s="1"/>
  <c r="J123" i="3"/>
  <c r="Q123" i="3"/>
  <c r="I123" i="3"/>
  <c r="H123" i="3"/>
  <c r="P123" i="3"/>
  <c r="R123" i="3" s="1"/>
  <c r="AR122" i="3"/>
  <c r="AS122" i="3" s="1"/>
  <c r="AU122" i="3" s="1"/>
  <c r="AO123" i="3"/>
  <c r="AH123" i="3"/>
  <c r="AN123" i="3"/>
  <c r="AP123" i="3" s="1"/>
  <c r="AG123" i="3"/>
  <c r="AF123" i="3"/>
  <c r="T122" i="3"/>
  <c r="U122" i="3" s="1"/>
  <c r="V122" i="3" s="1"/>
  <c r="W122" i="3" s="1"/>
  <c r="AW118" i="3"/>
  <c r="AY118" i="3" s="1"/>
  <c r="AI122" i="3"/>
  <c r="AK122" i="3" s="1"/>
  <c r="AL122" i="3" s="1"/>
  <c r="AQ120" i="3"/>
  <c r="AT120" i="3" s="1"/>
  <c r="K122" i="3"/>
  <c r="M122" i="3" s="1"/>
  <c r="N122" i="3" s="1"/>
  <c r="AD124" i="3"/>
  <c r="AE124" i="3" s="1"/>
  <c r="F124" i="3"/>
  <c r="G124" i="3" s="1"/>
  <c r="D125" i="3"/>
  <c r="AB121" i="3" l="1"/>
  <c r="AW119" i="3"/>
  <c r="AY119" i="3" s="1"/>
  <c r="BA119" i="3" s="1"/>
  <c r="AB120" i="3"/>
  <c r="AQ121" i="3"/>
  <c r="AT121" i="3" s="1"/>
  <c r="J124" i="3"/>
  <c r="Q124" i="3"/>
  <c r="I124" i="3"/>
  <c r="P124" i="3"/>
  <c r="R124" i="3" s="1"/>
  <c r="H124" i="3"/>
  <c r="BA118" i="3"/>
  <c r="BB118" i="3"/>
  <c r="AR123" i="3"/>
  <c r="AS123" i="3" s="1"/>
  <c r="AU123" i="3" s="1"/>
  <c r="T123" i="3"/>
  <c r="U123" i="3" s="1"/>
  <c r="V123" i="3" s="1"/>
  <c r="W123" i="3" s="1"/>
  <c r="AD125" i="3"/>
  <c r="AE125" i="3" s="1"/>
  <c r="F125" i="3"/>
  <c r="G125" i="3" s="1"/>
  <c r="D126" i="3"/>
  <c r="AI123" i="3"/>
  <c r="AJ123" i="3" s="1"/>
  <c r="AM123" i="3" s="1"/>
  <c r="L122" i="3"/>
  <c r="O122" i="3" s="1"/>
  <c r="Z121" i="3"/>
  <c r="AA121" i="3" s="1"/>
  <c r="AO124" i="3"/>
  <c r="AH124" i="3"/>
  <c r="AN124" i="3"/>
  <c r="AP124" i="3" s="1"/>
  <c r="AG124" i="3"/>
  <c r="AF124" i="3"/>
  <c r="AJ122" i="3"/>
  <c r="AM122" i="3" s="1"/>
  <c r="AV119" i="3"/>
  <c r="AX119" i="3" s="1"/>
  <c r="K123" i="3"/>
  <c r="L123" i="3" s="1"/>
  <c r="O123" i="3" s="1"/>
  <c r="M123" i="3" l="1"/>
  <c r="N123" i="3" s="1"/>
  <c r="AK123" i="3"/>
  <c r="AL123" i="3" s="1"/>
  <c r="S123" i="3"/>
  <c r="X123" i="3" s="1"/>
  <c r="Y123" i="3" s="1"/>
  <c r="AQ123" i="3"/>
  <c r="AT123" i="3" s="1"/>
  <c r="AQ122" i="3"/>
  <c r="AT122" i="3" s="1"/>
  <c r="K124" i="3"/>
  <c r="M124" i="3" s="1"/>
  <c r="N124" i="3" s="1"/>
  <c r="AV120" i="3"/>
  <c r="AX120" i="3" s="1"/>
  <c r="BB119" i="3"/>
  <c r="AZ119" i="3"/>
  <c r="AI124" i="3"/>
  <c r="AK124" i="3" s="1"/>
  <c r="AL124" i="3" s="1"/>
  <c r="S122" i="3"/>
  <c r="X122" i="3" s="1"/>
  <c r="J125" i="3"/>
  <c r="Q125" i="3"/>
  <c r="I125" i="3"/>
  <c r="H125" i="3"/>
  <c r="P125" i="3"/>
  <c r="R125" i="3" s="1"/>
  <c r="T124" i="3"/>
  <c r="U124" i="3" s="1"/>
  <c r="V124" i="3" s="1"/>
  <c r="W124" i="3" s="1"/>
  <c r="AR124" i="3"/>
  <c r="AS124" i="3" s="1"/>
  <c r="AU124" i="3" s="1"/>
  <c r="AO125" i="3"/>
  <c r="AH125" i="3"/>
  <c r="AN125" i="3"/>
  <c r="AP125" i="3" s="1"/>
  <c r="AG125" i="3"/>
  <c r="AF125" i="3"/>
  <c r="AV121" i="3"/>
  <c r="AX121" i="3" s="1"/>
  <c r="AD126" i="3"/>
  <c r="AE126" i="3" s="1"/>
  <c r="F126" i="3"/>
  <c r="G126" i="3" s="1"/>
  <c r="D127" i="3"/>
  <c r="AW120" i="3"/>
  <c r="AY120" i="3" s="1"/>
  <c r="BA120" i="3" s="1"/>
  <c r="AJ124" i="3" l="1"/>
  <c r="AM124" i="3" s="1"/>
  <c r="L124" i="3"/>
  <c r="O124" i="3" s="1"/>
  <c r="AW121" i="3"/>
  <c r="AY121" i="3" s="1"/>
  <c r="BA121" i="3" s="1"/>
  <c r="AW122" i="3"/>
  <c r="AY122" i="3" s="1"/>
  <c r="BA122" i="3" s="1"/>
  <c r="AD127" i="3"/>
  <c r="AE127" i="3" s="1"/>
  <c r="F127" i="3"/>
  <c r="G127" i="3" s="1"/>
  <c r="D128" i="3"/>
  <c r="Y122" i="3"/>
  <c r="AB122" i="3"/>
  <c r="J126" i="3"/>
  <c r="Q126" i="3"/>
  <c r="I126" i="3"/>
  <c r="P126" i="3"/>
  <c r="R126" i="3" s="1"/>
  <c r="H126" i="3"/>
  <c r="K125" i="3"/>
  <c r="M125" i="3" s="1"/>
  <c r="N125" i="3" s="1"/>
  <c r="AO126" i="3"/>
  <c r="AH126" i="3"/>
  <c r="AN126" i="3"/>
  <c r="AP126" i="3" s="1"/>
  <c r="AG126" i="3"/>
  <c r="AF126" i="3"/>
  <c r="AI125" i="3"/>
  <c r="AK125" i="3" s="1"/>
  <c r="AL125" i="3" s="1"/>
  <c r="Z123" i="3"/>
  <c r="AA123" i="3" s="1"/>
  <c r="AZ121" i="3"/>
  <c r="AR125" i="3"/>
  <c r="AS125" i="3" s="1"/>
  <c r="AU125" i="3" s="1"/>
  <c r="AQ124" i="3"/>
  <c r="AT124" i="3" s="1"/>
  <c r="T125" i="3"/>
  <c r="U125" i="3" s="1"/>
  <c r="V125" i="3" s="1"/>
  <c r="W125" i="3" s="1"/>
  <c r="BB120" i="3"/>
  <c r="AZ120" i="3"/>
  <c r="AB123" i="3"/>
  <c r="S124" i="3" l="1"/>
  <c r="X124" i="3" s="1"/>
  <c r="Y124" i="3" s="1"/>
  <c r="Z124" i="3" s="1"/>
  <c r="AA124" i="3" s="1"/>
  <c r="BB121" i="3"/>
  <c r="L125" i="3"/>
  <c r="O125" i="3" s="1"/>
  <c r="AW123" i="3"/>
  <c r="AY123" i="3" s="1"/>
  <c r="BA123" i="3" s="1"/>
  <c r="AV123" i="3"/>
  <c r="AX123" i="3" s="1"/>
  <c r="AI126" i="3"/>
  <c r="AK126" i="3" s="1"/>
  <c r="AL126" i="3" s="1"/>
  <c r="AJ125" i="3"/>
  <c r="AM125" i="3" s="1"/>
  <c r="AD128" i="3"/>
  <c r="AE128" i="3" s="1"/>
  <c r="F128" i="3"/>
  <c r="G128" i="3" s="1"/>
  <c r="D129" i="3"/>
  <c r="K126" i="3"/>
  <c r="M126" i="3" s="1"/>
  <c r="N126" i="3" s="1"/>
  <c r="AR126" i="3"/>
  <c r="AS126" i="3" s="1"/>
  <c r="AU126" i="3" s="1"/>
  <c r="J127" i="3"/>
  <c r="Q127" i="3"/>
  <c r="I127" i="3"/>
  <c r="H127" i="3"/>
  <c r="P127" i="3"/>
  <c r="R127" i="3" s="1"/>
  <c r="AV122" i="3"/>
  <c r="AX122" i="3" s="1"/>
  <c r="T126" i="3"/>
  <c r="U126" i="3" s="1"/>
  <c r="V126" i="3" s="1"/>
  <c r="W126" i="3" s="1"/>
  <c r="Z122" i="3"/>
  <c r="AA122" i="3" s="1"/>
  <c r="AO127" i="3"/>
  <c r="AH127" i="3"/>
  <c r="AN127" i="3"/>
  <c r="AP127" i="3" s="1"/>
  <c r="AG127" i="3"/>
  <c r="AF127" i="3"/>
  <c r="AB124" i="3" l="1"/>
  <c r="S125" i="3"/>
  <c r="X125" i="3" s="1"/>
  <c r="Y125" i="3" s="1"/>
  <c r="Z125" i="3" s="1"/>
  <c r="AA125" i="3" s="1"/>
  <c r="BB123" i="3"/>
  <c r="AZ123" i="3"/>
  <c r="T127" i="3"/>
  <c r="U127" i="3" s="1"/>
  <c r="V127" i="3" s="1"/>
  <c r="W127" i="3" s="1"/>
  <c r="AV124" i="3"/>
  <c r="AX124" i="3" s="1"/>
  <c r="AO128" i="3"/>
  <c r="AH128" i="3"/>
  <c r="AN128" i="3"/>
  <c r="AP128" i="3" s="1"/>
  <c r="AG128" i="3"/>
  <c r="AF128" i="3"/>
  <c r="AJ126" i="3"/>
  <c r="AM126" i="3" s="1"/>
  <c r="AI127" i="3"/>
  <c r="AK127" i="3" s="1"/>
  <c r="AL127" i="3" s="1"/>
  <c r="K127" i="3"/>
  <c r="M127" i="3" s="1"/>
  <c r="N127" i="3" s="1"/>
  <c r="L126" i="3"/>
  <c r="O126" i="3" s="1"/>
  <c r="AQ125" i="3"/>
  <c r="AT125" i="3" s="1"/>
  <c r="J128" i="3"/>
  <c r="Q128" i="3"/>
  <c r="I128" i="3"/>
  <c r="P128" i="3"/>
  <c r="R128" i="3" s="1"/>
  <c r="H128" i="3"/>
  <c r="AR127" i="3"/>
  <c r="AS127" i="3" s="1"/>
  <c r="AU127" i="3" s="1"/>
  <c r="BB122" i="3"/>
  <c r="AZ122" i="3"/>
  <c r="AD129" i="3"/>
  <c r="AE129" i="3" s="1"/>
  <c r="F129" i="3"/>
  <c r="G129" i="3" s="1"/>
  <c r="D130" i="3"/>
  <c r="AB125" i="3" l="1"/>
  <c r="AW124" i="3"/>
  <c r="AY124" i="3" s="1"/>
  <c r="BA124" i="3" s="1"/>
  <c r="AR128" i="3"/>
  <c r="AS128" i="3" s="1"/>
  <c r="AU128" i="3" s="1"/>
  <c r="AZ124" i="3"/>
  <c r="AJ127" i="3"/>
  <c r="AM127" i="3" s="1"/>
  <c r="AQ126" i="3"/>
  <c r="AT126" i="3" s="1"/>
  <c r="L127" i="3"/>
  <c r="O127" i="3" s="1"/>
  <c r="AO129" i="3"/>
  <c r="AH129" i="3"/>
  <c r="AN129" i="3"/>
  <c r="AP129" i="3" s="1"/>
  <c r="AG129" i="3"/>
  <c r="AF129" i="3"/>
  <c r="K128" i="3"/>
  <c r="M128" i="3" s="1"/>
  <c r="N128" i="3" s="1"/>
  <c r="S126" i="3"/>
  <c r="X126" i="3" s="1"/>
  <c r="AD130" i="3"/>
  <c r="AE130" i="3" s="1"/>
  <c r="F130" i="3"/>
  <c r="G130" i="3" s="1"/>
  <c r="D131" i="3"/>
  <c r="J129" i="3"/>
  <c r="Q129" i="3"/>
  <c r="I129" i="3"/>
  <c r="H129" i="3"/>
  <c r="P129" i="3"/>
  <c r="R129" i="3" s="1"/>
  <c r="T128" i="3"/>
  <c r="U128" i="3" s="1"/>
  <c r="V128" i="3" s="1"/>
  <c r="W128" i="3" s="1"/>
  <c r="AI128" i="3"/>
  <c r="AJ128" i="3" s="1"/>
  <c r="AM128" i="3" s="1"/>
  <c r="BB124" i="3" l="1"/>
  <c r="AQ128" i="3"/>
  <c r="AT128" i="3" s="1"/>
  <c r="J130" i="3"/>
  <c r="Q130" i="3"/>
  <c r="I130" i="3"/>
  <c r="P130" i="3"/>
  <c r="R130" i="3" s="1"/>
  <c r="H130" i="3"/>
  <c r="T129" i="3"/>
  <c r="U129" i="3" s="1"/>
  <c r="V129" i="3" s="1"/>
  <c r="W129" i="3" s="1"/>
  <c r="AV126" i="3"/>
  <c r="AX126" i="3" s="1"/>
  <c r="Y126" i="3"/>
  <c r="AB126" i="3"/>
  <c r="AV125" i="3"/>
  <c r="AX125" i="3" s="1"/>
  <c r="AO130" i="3"/>
  <c r="AH130" i="3"/>
  <c r="AN130" i="3"/>
  <c r="AP130" i="3" s="1"/>
  <c r="AG130" i="3"/>
  <c r="AF130" i="3"/>
  <c r="AK128" i="3"/>
  <c r="AL128" i="3" s="1"/>
  <c r="AW125" i="3"/>
  <c r="AY125" i="3" s="1"/>
  <c r="BA125" i="3" s="1"/>
  <c r="L128" i="3"/>
  <c r="O128" i="3" s="1"/>
  <c r="AI129" i="3"/>
  <c r="AJ129" i="3" s="1"/>
  <c r="AM129" i="3" s="1"/>
  <c r="K129" i="3"/>
  <c r="L129" i="3" s="1"/>
  <c r="O129" i="3" s="1"/>
  <c r="AD131" i="3"/>
  <c r="AE131" i="3" s="1"/>
  <c r="F131" i="3"/>
  <c r="G131" i="3" s="1"/>
  <c r="D132" i="3"/>
  <c r="AR129" i="3"/>
  <c r="AS129" i="3" s="1"/>
  <c r="AU129" i="3" s="1"/>
  <c r="S127" i="3"/>
  <c r="X127" i="3" s="1"/>
  <c r="AQ127" i="3"/>
  <c r="AT127" i="3" s="1"/>
  <c r="M129" i="3" l="1"/>
  <c r="N129" i="3" s="1"/>
  <c r="S129" i="3"/>
  <c r="X129" i="3" s="1"/>
  <c r="Y129" i="3" s="1"/>
  <c r="AZ126" i="3"/>
  <c r="AQ129" i="3"/>
  <c r="AT129" i="3" s="1"/>
  <c r="Y127" i="3"/>
  <c r="AB127" i="3"/>
  <c r="S128" i="3"/>
  <c r="X128" i="3" s="1"/>
  <c r="K130" i="3"/>
  <c r="L130" i="3" s="1"/>
  <c r="O130" i="3" s="1"/>
  <c r="J131" i="3"/>
  <c r="Q131" i="3"/>
  <c r="I131" i="3"/>
  <c r="H131" i="3"/>
  <c r="P131" i="3"/>
  <c r="R131" i="3" s="1"/>
  <c r="AI130" i="3"/>
  <c r="AK130" i="3" s="1"/>
  <c r="AL130" i="3" s="1"/>
  <c r="AW126" i="3"/>
  <c r="AY126" i="3" s="1"/>
  <c r="BA126" i="3" s="1"/>
  <c r="AV128" i="3"/>
  <c r="AX128" i="3" s="1"/>
  <c r="BB125" i="3"/>
  <c r="AZ125" i="3"/>
  <c r="AD132" i="3"/>
  <c r="AE132" i="3" s="1"/>
  <c r="F132" i="3"/>
  <c r="G132" i="3" s="1"/>
  <c r="D133" i="3"/>
  <c r="AV127" i="3"/>
  <c r="AX127" i="3" s="1"/>
  <c r="AO131" i="3"/>
  <c r="AH131" i="3"/>
  <c r="AN131" i="3"/>
  <c r="AP131" i="3" s="1"/>
  <c r="AG131" i="3"/>
  <c r="AF131" i="3"/>
  <c r="AK129" i="3"/>
  <c r="AL129" i="3" s="1"/>
  <c r="AR130" i="3"/>
  <c r="AS130" i="3" s="1"/>
  <c r="AU130" i="3" s="1"/>
  <c r="Z126" i="3"/>
  <c r="AA126" i="3" s="1"/>
  <c r="T130" i="3"/>
  <c r="U130" i="3" s="1"/>
  <c r="V130" i="3" s="1"/>
  <c r="W130" i="3" s="1"/>
  <c r="AB129" i="3" l="1"/>
  <c r="M130" i="3"/>
  <c r="N130" i="3" s="1"/>
  <c r="S130" i="3"/>
  <c r="X130" i="3" s="1"/>
  <c r="Y130" i="3" s="1"/>
  <c r="AR131" i="3"/>
  <c r="AS131" i="3" s="1"/>
  <c r="AU131" i="3" s="1"/>
  <c r="J132" i="3"/>
  <c r="Q132" i="3"/>
  <c r="I132" i="3"/>
  <c r="P132" i="3"/>
  <c r="R132" i="3" s="1"/>
  <c r="H132" i="3"/>
  <c r="T131" i="3"/>
  <c r="U131" i="3" s="1"/>
  <c r="V131" i="3" s="1"/>
  <c r="W131" i="3" s="1"/>
  <c r="AJ130" i="3"/>
  <c r="AM130" i="3" s="1"/>
  <c r="Z127" i="3"/>
  <c r="AA127" i="3" s="1"/>
  <c r="BB126" i="3"/>
  <c r="AD133" i="3"/>
  <c r="AE133" i="3" s="1"/>
  <c r="F133" i="3"/>
  <c r="G133" i="3" s="1"/>
  <c r="D134" i="3"/>
  <c r="AZ127" i="3"/>
  <c r="Y128" i="3"/>
  <c r="AB128" i="3"/>
  <c r="AV129" i="3"/>
  <c r="AX129" i="3" s="1"/>
  <c r="Z129" i="3"/>
  <c r="AA129" i="3" s="1"/>
  <c r="AI131" i="3"/>
  <c r="AK131" i="3" s="1"/>
  <c r="AL131" i="3" s="1"/>
  <c r="AO132" i="3"/>
  <c r="AH132" i="3"/>
  <c r="AN132" i="3"/>
  <c r="AP132" i="3" s="1"/>
  <c r="AG132" i="3"/>
  <c r="AF132" i="3"/>
  <c r="AZ128" i="3"/>
  <c r="AW127" i="3"/>
  <c r="AY127" i="3" s="1"/>
  <c r="BA127" i="3" s="1"/>
  <c r="AW128" i="3"/>
  <c r="AY128" i="3" s="1"/>
  <c r="BA128" i="3" s="1"/>
  <c r="K131" i="3"/>
  <c r="L131" i="3" s="1"/>
  <c r="O131" i="3" s="1"/>
  <c r="M131" i="3" l="1"/>
  <c r="N131" i="3" s="1"/>
  <c r="AJ131" i="3"/>
  <c r="AM131" i="3" s="1"/>
  <c r="BB128" i="3"/>
  <c r="S131" i="3"/>
  <c r="X131" i="3" s="1"/>
  <c r="Y131" i="3" s="1"/>
  <c r="AQ130" i="3"/>
  <c r="AT130" i="3" s="1"/>
  <c r="AI132" i="3"/>
  <c r="AK132" i="3" s="1"/>
  <c r="AL132" i="3" s="1"/>
  <c r="BB127" i="3"/>
  <c r="K132" i="3"/>
  <c r="M132" i="3" s="1"/>
  <c r="N132" i="3" s="1"/>
  <c r="AB130" i="3"/>
  <c r="AZ129" i="3"/>
  <c r="AO133" i="3"/>
  <c r="AH133" i="3"/>
  <c r="AN133" i="3"/>
  <c r="AP133" i="3" s="1"/>
  <c r="AG133" i="3"/>
  <c r="AF133" i="3"/>
  <c r="T132" i="3"/>
  <c r="U132" i="3" s="1"/>
  <c r="V132" i="3" s="1"/>
  <c r="W132" i="3" s="1"/>
  <c r="AR132" i="3"/>
  <c r="AS132" i="3" s="1"/>
  <c r="AU132" i="3" s="1"/>
  <c r="AD134" i="3"/>
  <c r="AE134" i="3" s="1"/>
  <c r="F134" i="3"/>
  <c r="G134" i="3" s="1"/>
  <c r="D135" i="3"/>
  <c r="Z130" i="3"/>
  <c r="AA130" i="3" s="1"/>
  <c r="Z128" i="3"/>
  <c r="AA128" i="3" s="1"/>
  <c r="J133" i="3"/>
  <c r="Q133" i="3"/>
  <c r="I133" i="3"/>
  <c r="H133" i="3"/>
  <c r="P133" i="3"/>
  <c r="R133" i="3" s="1"/>
  <c r="L132" i="3" l="1"/>
  <c r="O132" i="3" s="1"/>
  <c r="AB131" i="3"/>
  <c r="AQ131" i="3"/>
  <c r="AT131" i="3" s="1"/>
  <c r="AJ132" i="3"/>
  <c r="AM132" i="3" s="1"/>
  <c r="AO134" i="3"/>
  <c r="AH134" i="3"/>
  <c r="AN134" i="3"/>
  <c r="AP134" i="3" s="1"/>
  <c r="AG134" i="3"/>
  <c r="AF134" i="3"/>
  <c r="Z131" i="3"/>
  <c r="AA131" i="3" s="1"/>
  <c r="K133" i="3"/>
  <c r="L133" i="3" s="1"/>
  <c r="O133" i="3" s="1"/>
  <c r="AD135" i="3"/>
  <c r="AE135" i="3" s="1"/>
  <c r="F135" i="3"/>
  <c r="G135" i="3" s="1"/>
  <c r="D136" i="3"/>
  <c r="AI133" i="3"/>
  <c r="AJ133" i="3" s="1"/>
  <c r="AM133" i="3" s="1"/>
  <c r="T133" i="3"/>
  <c r="U133" i="3" s="1"/>
  <c r="V133" i="3" s="1"/>
  <c r="W133" i="3" s="1"/>
  <c r="J134" i="3"/>
  <c r="Q134" i="3"/>
  <c r="I134" i="3"/>
  <c r="P134" i="3"/>
  <c r="R134" i="3" s="1"/>
  <c r="H134" i="3"/>
  <c r="S132" i="3"/>
  <c r="X132" i="3" s="1"/>
  <c r="Y132" i="3" s="1"/>
  <c r="AR133" i="3"/>
  <c r="AS133" i="3" s="1"/>
  <c r="AU133" i="3" s="1"/>
  <c r="AW129" i="3"/>
  <c r="AY129" i="3" s="1"/>
  <c r="AW130" i="3" l="1"/>
  <c r="AY130" i="3" s="1"/>
  <c r="BA130" i="3" s="1"/>
  <c r="AK133" i="3"/>
  <c r="AL133" i="3" s="1"/>
  <c r="AQ132" i="3"/>
  <c r="M133" i="3"/>
  <c r="N133" i="3" s="1"/>
  <c r="AQ133" i="3"/>
  <c r="AT133" i="3" s="1"/>
  <c r="AV130" i="3"/>
  <c r="AX130" i="3" s="1"/>
  <c r="AO135" i="3"/>
  <c r="AH135" i="3"/>
  <c r="AN135" i="3"/>
  <c r="AP135" i="3" s="1"/>
  <c r="AG135" i="3"/>
  <c r="AF135" i="3"/>
  <c r="AR134" i="3"/>
  <c r="AS134" i="3" s="1"/>
  <c r="AU134" i="3" s="1"/>
  <c r="Z132" i="3"/>
  <c r="AA132" i="3" s="1"/>
  <c r="BA129" i="3"/>
  <c r="BB129" i="3"/>
  <c r="T134" i="3"/>
  <c r="U134" i="3" s="1"/>
  <c r="V134" i="3" s="1"/>
  <c r="W134" i="3" s="1"/>
  <c r="S133" i="3"/>
  <c r="X133" i="3" s="1"/>
  <c r="Y133" i="3" s="1"/>
  <c r="AD136" i="3"/>
  <c r="AE136" i="3" s="1"/>
  <c r="F136" i="3"/>
  <c r="G136" i="3" s="1"/>
  <c r="D137" i="3"/>
  <c r="AV131" i="3"/>
  <c r="AX131" i="3" s="1"/>
  <c r="K134" i="3"/>
  <c r="L134" i="3" s="1"/>
  <c r="O134" i="3" s="1"/>
  <c r="J135" i="3"/>
  <c r="Q135" i="3"/>
  <c r="I135" i="3"/>
  <c r="H135" i="3"/>
  <c r="P135" i="3"/>
  <c r="R135" i="3" s="1"/>
  <c r="AB132" i="3"/>
  <c r="AI134" i="3"/>
  <c r="AJ134" i="3" s="1"/>
  <c r="AM134" i="3" s="1"/>
  <c r="AT132" i="3" l="1"/>
  <c r="AV132" i="3" s="1"/>
  <c r="AX132" i="3" s="1"/>
  <c r="AZ132" i="3" s="1"/>
  <c r="AW131" i="3"/>
  <c r="AY131" i="3" s="1"/>
  <c r="BA131" i="3" s="1"/>
  <c r="M134" i="3"/>
  <c r="N134" i="3" s="1"/>
  <c r="AK134" i="3"/>
  <c r="AL134" i="3" s="1"/>
  <c r="Z133" i="3"/>
  <c r="AA133" i="3" s="1"/>
  <c r="AI135" i="3"/>
  <c r="AK135" i="3" s="1"/>
  <c r="AL135" i="3" s="1"/>
  <c r="AB133" i="3"/>
  <c r="AD137" i="3"/>
  <c r="AE137" i="3" s="1"/>
  <c r="F137" i="3"/>
  <c r="G137" i="3" s="1"/>
  <c r="D138" i="3"/>
  <c r="S134" i="3"/>
  <c r="X134" i="3" s="1"/>
  <c r="Y134" i="3" s="1"/>
  <c r="AQ134" i="3"/>
  <c r="AT134" i="3" s="1"/>
  <c r="AR135" i="3"/>
  <c r="AS135" i="3" s="1"/>
  <c r="AU135" i="3" s="1"/>
  <c r="BB130" i="3"/>
  <c r="AZ130" i="3"/>
  <c r="AV133" i="3"/>
  <c r="AX133" i="3" s="1"/>
  <c r="T135" i="3"/>
  <c r="U135" i="3" s="1"/>
  <c r="V135" i="3" s="1"/>
  <c r="W135" i="3" s="1"/>
  <c r="K135" i="3"/>
  <c r="L135" i="3" s="1"/>
  <c r="O135" i="3" s="1"/>
  <c r="J136" i="3"/>
  <c r="Q136" i="3"/>
  <c r="I136" i="3"/>
  <c r="P136" i="3"/>
  <c r="R136" i="3" s="1"/>
  <c r="H136" i="3"/>
  <c r="AZ131" i="3"/>
  <c r="AO136" i="3"/>
  <c r="AH136" i="3"/>
  <c r="AN136" i="3"/>
  <c r="AP136" i="3" s="1"/>
  <c r="AG136" i="3"/>
  <c r="AF136" i="3"/>
  <c r="AW132" i="3" l="1"/>
  <c r="AY132" i="3" s="1"/>
  <c r="BA132" i="3" s="1"/>
  <c r="BB131" i="3"/>
  <c r="AJ135" i="3"/>
  <c r="AM135" i="3" s="1"/>
  <c r="S135" i="3"/>
  <c r="X135" i="3" s="1"/>
  <c r="Y135" i="3" s="1"/>
  <c r="AI136" i="3"/>
  <c r="AJ136" i="3" s="1"/>
  <c r="AM136" i="3" s="1"/>
  <c r="T136" i="3"/>
  <c r="U136" i="3" s="1"/>
  <c r="V136" i="3" s="1"/>
  <c r="W136" i="3" s="1"/>
  <c r="M135" i="3"/>
  <c r="N135" i="3" s="1"/>
  <c r="AB134" i="3"/>
  <c r="AQ135" i="3"/>
  <c r="AT135" i="3" s="1"/>
  <c r="AD138" i="3"/>
  <c r="AE138" i="3" s="1"/>
  <c r="F138" i="3"/>
  <c r="G138" i="3" s="1"/>
  <c r="D139" i="3"/>
  <c r="AR136" i="3"/>
  <c r="AS136" i="3" s="1"/>
  <c r="AU136" i="3" s="1"/>
  <c r="AZ133" i="3"/>
  <c r="J137" i="3"/>
  <c r="Q137" i="3"/>
  <c r="I137" i="3"/>
  <c r="H137" i="3"/>
  <c r="P137" i="3"/>
  <c r="R137" i="3" s="1"/>
  <c r="Z134" i="3"/>
  <c r="AA134" i="3" s="1"/>
  <c r="K136" i="3"/>
  <c r="L136" i="3" s="1"/>
  <c r="O136" i="3" s="1"/>
  <c r="AW133" i="3"/>
  <c r="AY133" i="3" s="1"/>
  <c r="BA133" i="3" s="1"/>
  <c r="AV134" i="3"/>
  <c r="AX134" i="3" s="1"/>
  <c r="AO137" i="3"/>
  <c r="AH137" i="3"/>
  <c r="AN137" i="3"/>
  <c r="AP137" i="3" s="1"/>
  <c r="AG137" i="3"/>
  <c r="AF137" i="3"/>
  <c r="BB132" i="3" l="1"/>
  <c r="AB135" i="3"/>
  <c r="AW134" i="3"/>
  <c r="AY134" i="3" s="1"/>
  <c r="BA134" i="3" s="1"/>
  <c r="M136" i="3"/>
  <c r="N136" i="3" s="1"/>
  <c r="AQ136" i="3"/>
  <c r="AT136" i="3" s="1"/>
  <c r="AK136" i="3"/>
  <c r="AL136" i="3" s="1"/>
  <c r="AZ134" i="3"/>
  <c r="T137" i="3"/>
  <c r="U137" i="3" s="1"/>
  <c r="V137" i="3" s="1"/>
  <c r="W137" i="3" s="1"/>
  <c r="K137" i="3"/>
  <c r="M137" i="3" s="1"/>
  <c r="N137" i="3" s="1"/>
  <c r="BB133" i="3"/>
  <c r="AD139" i="3"/>
  <c r="AE139" i="3" s="1"/>
  <c r="F139" i="3"/>
  <c r="G139" i="3" s="1"/>
  <c r="D140" i="3"/>
  <c r="Z135" i="3"/>
  <c r="AA135" i="3" s="1"/>
  <c r="AO138" i="3"/>
  <c r="AH138" i="3"/>
  <c r="AN138" i="3"/>
  <c r="AP138" i="3" s="1"/>
  <c r="AG138" i="3"/>
  <c r="AF138" i="3"/>
  <c r="AI137" i="3"/>
  <c r="AJ137" i="3" s="1"/>
  <c r="AM137" i="3" s="1"/>
  <c r="AR137" i="3"/>
  <c r="AS137" i="3" s="1"/>
  <c r="AU137" i="3" s="1"/>
  <c r="J138" i="3"/>
  <c r="Q138" i="3"/>
  <c r="I138" i="3"/>
  <c r="P138" i="3"/>
  <c r="R138" i="3" s="1"/>
  <c r="H138" i="3"/>
  <c r="S136" i="3"/>
  <c r="X136" i="3" s="1"/>
  <c r="Y136" i="3" s="1"/>
  <c r="BB134" i="3" l="1"/>
  <c r="AK137" i="3"/>
  <c r="AL137" i="3" s="1"/>
  <c r="L137" i="3"/>
  <c r="O137" i="3" s="1"/>
  <c r="AQ137" i="3"/>
  <c r="AT137" i="3" s="1"/>
  <c r="T138" i="3"/>
  <c r="U138" i="3" s="1"/>
  <c r="V138" i="3" s="1"/>
  <c r="W138" i="3" s="1"/>
  <c r="AI138" i="3"/>
  <c r="AK138" i="3" s="1"/>
  <c r="AL138" i="3" s="1"/>
  <c r="AB136" i="3"/>
  <c r="Z136" i="3"/>
  <c r="AA136" i="3" s="1"/>
  <c r="AR138" i="3"/>
  <c r="AS138" i="3" s="1"/>
  <c r="AU138" i="3" s="1"/>
  <c r="J139" i="3"/>
  <c r="Q139" i="3"/>
  <c r="I139" i="3"/>
  <c r="H139" i="3"/>
  <c r="P139" i="3"/>
  <c r="R139" i="3" s="1"/>
  <c r="AV135" i="3"/>
  <c r="AX135" i="3" s="1"/>
  <c r="K138" i="3"/>
  <c r="M138" i="3" s="1"/>
  <c r="N138" i="3" s="1"/>
  <c r="AD140" i="3"/>
  <c r="AE140" i="3" s="1"/>
  <c r="F140" i="3"/>
  <c r="G140" i="3" s="1"/>
  <c r="D141" i="3"/>
  <c r="AO139" i="3"/>
  <c r="AH139" i="3"/>
  <c r="AN139" i="3"/>
  <c r="AP139" i="3" s="1"/>
  <c r="AG139" i="3"/>
  <c r="AF139" i="3"/>
  <c r="AW135" i="3"/>
  <c r="AY135" i="3" s="1"/>
  <c r="BA135" i="3" s="1"/>
  <c r="S137" i="3" l="1"/>
  <c r="X137" i="3" s="1"/>
  <c r="Y137" i="3" s="1"/>
  <c r="Z137" i="3" s="1"/>
  <c r="AA137" i="3" s="1"/>
  <c r="AJ138" i="3"/>
  <c r="AM138" i="3" s="1"/>
  <c r="L138" i="3"/>
  <c r="O138" i="3" s="1"/>
  <c r="AI139" i="3"/>
  <c r="AK139" i="3" s="1"/>
  <c r="AL139" i="3" s="1"/>
  <c r="T139" i="3"/>
  <c r="U139" i="3" s="1"/>
  <c r="V139" i="3" s="1"/>
  <c r="W139" i="3" s="1"/>
  <c r="AD141" i="3"/>
  <c r="AE141" i="3" s="1"/>
  <c r="F141" i="3"/>
  <c r="G141" i="3" s="1"/>
  <c r="D142" i="3"/>
  <c r="AV136" i="3"/>
  <c r="AX136" i="3" s="1"/>
  <c r="AR139" i="3"/>
  <c r="AS139" i="3" s="1"/>
  <c r="AU139" i="3" s="1"/>
  <c r="J140" i="3"/>
  <c r="Q140" i="3"/>
  <c r="I140" i="3"/>
  <c r="P140" i="3"/>
  <c r="R140" i="3" s="1"/>
  <c r="H140" i="3"/>
  <c r="AW136" i="3"/>
  <c r="AY136" i="3" s="1"/>
  <c r="BA136" i="3" s="1"/>
  <c r="K139" i="3"/>
  <c r="L139" i="3" s="1"/>
  <c r="O139" i="3" s="1"/>
  <c r="AV137" i="3"/>
  <c r="AX137" i="3" s="1"/>
  <c r="AO140" i="3"/>
  <c r="AH140" i="3"/>
  <c r="AN140" i="3"/>
  <c r="AP140" i="3" s="1"/>
  <c r="AG140" i="3"/>
  <c r="AF140" i="3"/>
  <c r="BB135" i="3"/>
  <c r="AZ135" i="3"/>
  <c r="AQ138" i="3" l="1"/>
  <c r="S138" i="3"/>
  <c r="X138" i="3" s="1"/>
  <c r="Y138" i="3" s="1"/>
  <c r="Z138" i="3" s="1"/>
  <c r="AA138" i="3" s="1"/>
  <c r="AB137" i="3"/>
  <c r="M139" i="3"/>
  <c r="N139" i="3" s="1"/>
  <c r="AJ139" i="3"/>
  <c r="AM139" i="3" s="1"/>
  <c r="S139" i="3"/>
  <c r="X139" i="3" s="1"/>
  <c r="Y139" i="3" s="1"/>
  <c r="AO141" i="3"/>
  <c r="AF141" i="3"/>
  <c r="AN141" i="3"/>
  <c r="AP141" i="3" s="1"/>
  <c r="AH141" i="3"/>
  <c r="AG141" i="3"/>
  <c r="BB136" i="3"/>
  <c r="AZ136" i="3"/>
  <c r="AR140" i="3"/>
  <c r="AS140" i="3" s="1"/>
  <c r="AU140" i="3" s="1"/>
  <c r="K140" i="3"/>
  <c r="L140" i="3" s="1"/>
  <c r="O140" i="3" s="1"/>
  <c r="F142" i="3"/>
  <c r="G142" i="3" s="1"/>
  <c r="D143" i="3"/>
  <c r="AD142" i="3"/>
  <c r="AE142" i="3" s="1"/>
  <c r="AI140" i="3"/>
  <c r="AJ140" i="3" s="1"/>
  <c r="AM140" i="3" s="1"/>
  <c r="AZ137" i="3"/>
  <c r="T140" i="3"/>
  <c r="U140" i="3" s="1"/>
  <c r="V140" i="3" s="1"/>
  <c r="W140" i="3" s="1"/>
  <c r="P141" i="3"/>
  <c r="R141" i="3" s="1"/>
  <c r="J141" i="3"/>
  <c r="I141" i="3"/>
  <c r="H141" i="3"/>
  <c r="Q141" i="3"/>
  <c r="AT138" i="3" l="1"/>
  <c r="AV138" i="3" s="1"/>
  <c r="AX138" i="3" s="1"/>
  <c r="AZ138" i="3" s="1"/>
  <c r="AW137" i="3"/>
  <c r="AY137" i="3" s="1"/>
  <c r="BA137" i="3" s="1"/>
  <c r="AB138" i="3"/>
  <c r="M140" i="3"/>
  <c r="N140" i="3" s="1"/>
  <c r="AQ139" i="3"/>
  <c r="AB139" i="3"/>
  <c r="AK140" i="3"/>
  <c r="AL140" i="3" s="1"/>
  <c r="AQ140" i="3"/>
  <c r="AT140" i="3" s="1"/>
  <c r="S140" i="3"/>
  <c r="X140" i="3" s="1"/>
  <c r="Y140" i="3" s="1"/>
  <c r="H142" i="3"/>
  <c r="Q142" i="3"/>
  <c r="P142" i="3"/>
  <c r="R142" i="3" s="1"/>
  <c r="J142" i="3"/>
  <c r="I142" i="3"/>
  <c r="T141" i="3"/>
  <c r="U141" i="3" s="1"/>
  <c r="V141" i="3" s="1"/>
  <c r="W141" i="3" s="1"/>
  <c r="AH142" i="3"/>
  <c r="AG142" i="3"/>
  <c r="AO142" i="3"/>
  <c r="AF142" i="3"/>
  <c r="AN142" i="3"/>
  <c r="AP142" i="3" s="1"/>
  <c r="AR141" i="3"/>
  <c r="AS141" i="3" s="1"/>
  <c r="AU141" i="3" s="1"/>
  <c r="Z139" i="3"/>
  <c r="AA139" i="3" s="1"/>
  <c r="K141" i="3"/>
  <c r="M141" i="3" s="1"/>
  <c r="N141" i="3" s="1"/>
  <c r="AI141" i="3"/>
  <c r="AK141" i="3" s="1"/>
  <c r="AL141" i="3" s="1"/>
  <c r="AD143" i="3"/>
  <c r="AE143" i="3" s="1"/>
  <c r="F143" i="3"/>
  <c r="G143" i="3" s="1"/>
  <c r="D144" i="3"/>
  <c r="AT139" i="3" l="1"/>
  <c r="AV139" i="3" s="1"/>
  <c r="AX139" i="3" s="1"/>
  <c r="AZ139" i="3" s="1"/>
  <c r="BB137" i="3"/>
  <c r="AW138" i="3"/>
  <c r="AY138" i="3" s="1"/>
  <c r="BA138" i="3" s="1"/>
  <c r="L141" i="3"/>
  <c r="O141" i="3" s="1"/>
  <c r="AJ141" i="3"/>
  <c r="AM141" i="3" s="1"/>
  <c r="T142" i="3"/>
  <c r="U142" i="3" s="1"/>
  <c r="V142" i="3" s="1"/>
  <c r="W142" i="3" s="1"/>
  <c r="Z140" i="3"/>
  <c r="AA140" i="3" s="1"/>
  <c r="AI142" i="3"/>
  <c r="AK142" i="3" s="1"/>
  <c r="AL142" i="3" s="1"/>
  <c r="AD144" i="3"/>
  <c r="AE144" i="3" s="1"/>
  <c r="F144" i="3"/>
  <c r="G144" i="3" s="1"/>
  <c r="D145" i="3"/>
  <c r="AR142" i="3"/>
  <c r="AS142" i="3" s="1"/>
  <c r="AU142" i="3" s="1"/>
  <c r="AO143" i="3"/>
  <c r="AH143" i="3"/>
  <c r="AN143" i="3"/>
  <c r="AP143" i="3" s="1"/>
  <c r="AG143" i="3"/>
  <c r="AF143" i="3"/>
  <c r="J143" i="3"/>
  <c r="Q143" i="3"/>
  <c r="I143" i="3"/>
  <c r="H143" i="3"/>
  <c r="P143" i="3"/>
  <c r="R143" i="3" s="1"/>
  <c r="K142" i="3"/>
  <c r="M142" i="3" s="1"/>
  <c r="N142" i="3" s="1"/>
  <c r="AB140" i="3"/>
  <c r="AW139" i="3" l="1"/>
  <c r="AY139" i="3" s="1"/>
  <c r="BA139" i="3" s="1"/>
  <c r="BB138" i="3"/>
  <c r="S141" i="3"/>
  <c r="X141" i="3" s="1"/>
  <c r="Y141" i="3" s="1"/>
  <c r="Z141" i="3" s="1"/>
  <c r="AA141" i="3" s="1"/>
  <c r="L142" i="3"/>
  <c r="O142" i="3" s="1"/>
  <c r="AQ141" i="3"/>
  <c r="AJ142" i="3"/>
  <c r="AM142" i="3" s="1"/>
  <c r="K143" i="3"/>
  <c r="L143" i="3" s="1"/>
  <c r="O143" i="3" s="1"/>
  <c r="AI143" i="3"/>
  <c r="AK143" i="3" s="1"/>
  <c r="AL143" i="3" s="1"/>
  <c r="AO144" i="3"/>
  <c r="AH144" i="3"/>
  <c r="AN144" i="3"/>
  <c r="AP144" i="3" s="1"/>
  <c r="AG144" i="3"/>
  <c r="AF144" i="3"/>
  <c r="AR143" i="3"/>
  <c r="AS143" i="3" s="1"/>
  <c r="AU143" i="3" s="1"/>
  <c r="J144" i="3"/>
  <c r="Q144" i="3"/>
  <c r="I144" i="3"/>
  <c r="P144" i="3"/>
  <c r="R144" i="3" s="1"/>
  <c r="H144" i="3"/>
  <c r="T143" i="3"/>
  <c r="U143" i="3" s="1"/>
  <c r="V143" i="3" s="1"/>
  <c r="W143" i="3" s="1"/>
  <c r="AV140" i="3"/>
  <c r="AX140" i="3" s="1"/>
  <c r="AQ142" i="3"/>
  <c r="AT142" i="3" s="1"/>
  <c r="AD145" i="3"/>
  <c r="AE145" i="3" s="1"/>
  <c r="F145" i="3"/>
  <c r="G145" i="3" s="1"/>
  <c r="D146" i="3"/>
  <c r="BB139" i="3" l="1"/>
  <c r="AT141" i="3"/>
  <c r="AV141" i="3" s="1"/>
  <c r="AX141" i="3" s="1"/>
  <c r="AZ141" i="3" s="1"/>
  <c r="S142" i="3"/>
  <c r="X142" i="3" s="1"/>
  <c r="Y142" i="3" s="1"/>
  <c r="Z142" i="3" s="1"/>
  <c r="AA142" i="3" s="1"/>
  <c r="AB141" i="3"/>
  <c r="AW140" i="3"/>
  <c r="AY140" i="3" s="1"/>
  <c r="BA140" i="3" s="1"/>
  <c r="AW141" i="3"/>
  <c r="AY141" i="3" s="1"/>
  <c r="BA141" i="3" s="1"/>
  <c r="M143" i="3"/>
  <c r="N143" i="3" s="1"/>
  <c r="AJ143" i="3"/>
  <c r="AM143" i="3" s="1"/>
  <c r="S143" i="3"/>
  <c r="X143" i="3" s="1"/>
  <c r="Y143" i="3" s="1"/>
  <c r="AZ140" i="3"/>
  <c r="K144" i="3"/>
  <c r="L144" i="3" s="1"/>
  <c r="O144" i="3" s="1"/>
  <c r="AI144" i="3"/>
  <c r="AJ144" i="3" s="1"/>
  <c r="AM144" i="3" s="1"/>
  <c r="AD146" i="3"/>
  <c r="AE146" i="3" s="1"/>
  <c r="F146" i="3"/>
  <c r="G146" i="3" s="1"/>
  <c r="D147" i="3"/>
  <c r="J145" i="3"/>
  <c r="Q145" i="3"/>
  <c r="I145" i="3"/>
  <c r="H145" i="3"/>
  <c r="P145" i="3"/>
  <c r="R145" i="3" s="1"/>
  <c r="AO145" i="3"/>
  <c r="AH145" i="3"/>
  <c r="AN145" i="3"/>
  <c r="AP145" i="3" s="1"/>
  <c r="AG145" i="3"/>
  <c r="AF145" i="3"/>
  <c r="AR144" i="3"/>
  <c r="AS144" i="3" s="1"/>
  <c r="AU144" i="3" s="1"/>
  <c r="T144" i="3"/>
  <c r="U144" i="3" s="1"/>
  <c r="V144" i="3" s="1"/>
  <c r="W144" i="3" s="1"/>
  <c r="AB142" i="3" l="1"/>
  <c r="BB140" i="3"/>
  <c r="BB141" i="3"/>
  <c r="M144" i="3"/>
  <c r="N144" i="3" s="1"/>
  <c r="S144" i="3"/>
  <c r="X144" i="3" s="1"/>
  <c r="Y144" i="3" s="1"/>
  <c r="AB143" i="3"/>
  <c r="AQ143" i="3"/>
  <c r="AT143" i="3" s="1"/>
  <c r="AK144" i="3"/>
  <c r="AL144" i="3" s="1"/>
  <c r="AQ144" i="3"/>
  <c r="AT144" i="3" s="1"/>
  <c r="T145" i="3"/>
  <c r="U145" i="3" s="1"/>
  <c r="V145" i="3" s="1"/>
  <c r="W145" i="3" s="1"/>
  <c r="AD147" i="3"/>
  <c r="AE147" i="3" s="1"/>
  <c r="F147" i="3"/>
  <c r="G147" i="3" s="1"/>
  <c r="D148" i="3"/>
  <c r="AV142" i="3"/>
  <c r="AX142" i="3" s="1"/>
  <c r="K145" i="3"/>
  <c r="M145" i="3" s="1"/>
  <c r="N145" i="3" s="1"/>
  <c r="J146" i="3"/>
  <c r="Q146" i="3"/>
  <c r="I146" i="3"/>
  <c r="P146" i="3"/>
  <c r="R146" i="3" s="1"/>
  <c r="H146" i="3"/>
  <c r="Z143" i="3"/>
  <c r="AA143" i="3" s="1"/>
  <c r="AR145" i="3"/>
  <c r="AS145" i="3" s="1"/>
  <c r="AU145" i="3" s="1"/>
  <c r="AI145" i="3"/>
  <c r="AJ145" i="3" s="1"/>
  <c r="AM145" i="3" s="1"/>
  <c r="AO146" i="3"/>
  <c r="AH146" i="3"/>
  <c r="AN146" i="3"/>
  <c r="AP146" i="3" s="1"/>
  <c r="AG146" i="3"/>
  <c r="AF146" i="3"/>
  <c r="AW142" i="3" l="1"/>
  <c r="AY142" i="3" s="1"/>
  <c r="BA142" i="3" s="1"/>
  <c r="AW143" i="3"/>
  <c r="AY143" i="3" s="1"/>
  <c r="BA143" i="3" s="1"/>
  <c r="L145" i="3"/>
  <c r="O145" i="3" s="1"/>
  <c r="AQ145" i="3"/>
  <c r="AT145" i="3" s="1"/>
  <c r="AZ142" i="3"/>
  <c r="AI146" i="3"/>
  <c r="AK146" i="3" s="1"/>
  <c r="AL146" i="3" s="1"/>
  <c r="Z144" i="3"/>
  <c r="AA144" i="3" s="1"/>
  <c r="AB144" i="3"/>
  <c r="T146" i="3"/>
  <c r="U146" i="3" s="1"/>
  <c r="V146" i="3" s="1"/>
  <c r="W146" i="3" s="1"/>
  <c r="AD148" i="3"/>
  <c r="AE148" i="3" s="1"/>
  <c r="F148" i="3"/>
  <c r="G148" i="3" s="1"/>
  <c r="D149" i="3"/>
  <c r="AR146" i="3"/>
  <c r="AS146" i="3" s="1"/>
  <c r="AU146" i="3" s="1"/>
  <c r="AK145" i="3"/>
  <c r="AL145" i="3" s="1"/>
  <c r="K146" i="3"/>
  <c r="M146" i="3" s="1"/>
  <c r="N146" i="3" s="1"/>
  <c r="J147" i="3"/>
  <c r="Q147" i="3"/>
  <c r="I147" i="3"/>
  <c r="H147" i="3"/>
  <c r="P147" i="3"/>
  <c r="R147" i="3" s="1"/>
  <c r="AO147" i="3"/>
  <c r="AH147" i="3"/>
  <c r="AN147" i="3"/>
  <c r="AP147" i="3" s="1"/>
  <c r="AG147" i="3"/>
  <c r="AF147" i="3"/>
  <c r="BB142" i="3" l="1"/>
  <c r="AJ146" i="3"/>
  <c r="AM146" i="3" s="1"/>
  <c r="AW144" i="3"/>
  <c r="AY144" i="3" s="1"/>
  <c r="BA144" i="3" s="1"/>
  <c r="S145" i="3"/>
  <c r="X145" i="3" s="1"/>
  <c r="AV143" i="3"/>
  <c r="AX143" i="3" s="1"/>
  <c r="T147" i="3"/>
  <c r="U147" i="3" s="1"/>
  <c r="V147" i="3" s="1"/>
  <c r="W147" i="3" s="1"/>
  <c r="L146" i="3"/>
  <c r="O146" i="3" s="1"/>
  <c r="AO148" i="3"/>
  <c r="AH148" i="3"/>
  <c r="AN148" i="3"/>
  <c r="AP148" i="3" s="1"/>
  <c r="AG148" i="3"/>
  <c r="AF148" i="3"/>
  <c r="AI147" i="3"/>
  <c r="AK147" i="3" s="1"/>
  <c r="AL147" i="3" s="1"/>
  <c r="AV144" i="3"/>
  <c r="AX144" i="3" s="1"/>
  <c r="AQ146" i="3"/>
  <c r="AT146" i="3" s="1"/>
  <c r="AD149" i="3"/>
  <c r="AE149" i="3" s="1"/>
  <c r="F149" i="3"/>
  <c r="G149" i="3" s="1"/>
  <c r="D150" i="3"/>
  <c r="AR147" i="3"/>
  <c r="AS147" i="3" s="1"/>
  <c r="AU147" i="3" s="1"/>
  <c r="K147" i="3"/>
  <c r="L147" i="3" s="1"/>
  <c r="O147" i="3" s="1"/>
  <c r="J148" i="3"/>
  <c r="Q148" i="3"/>
  <c r="I148" i="3"/>
  <c r="P148" i="3"/>
  <c r="R148" i="3" s="1"/>
  <c r="H148" i="3"/>
  <c r="AW145" i="3" l="1"/>
  <c r="AY145" i="3" s="1"/>
  <c r="BA145" i="3" s="1"/>
  <c r="AJ147" i="3"/>
  <c r="AM147" i="3" s="1"/>
  <c r="AZ143" i="3"/>
  <c r="BB143" i="3"/>
  <c r="Y145" i="3"/>
  <c r="Z145" i="3" s="1"/>
  <c r="AA145" i="3" s="1"/>
  <c r="AB145" i="3"/>
  <c r="S147" i="3"/>
  <c r="X147" i="3" s="1"/>
  <c r="Y147" i="3" s="1"/>
  <c r="AV145" i="3"/>
  <c r="AX145" i="3" s="1"/>
  <c r="J149" i="3"/>
  <c r="Q149" i="3"/>
  <c r="I149" i="3"/>
  <c r="H149" i="3"/>
  <c r="P149" i="3"/>
  <c r="R149" i="3" s="1"/>
  <c r="BB144" i="3"/>
  <c r="AZ144" i="3"/>
  <c r="S146" i="3"/>
  <c r="X146" i="3" s="1"/>
  <c r="AO149" i="3"/>
  <c r="AH149" i="3"/>
  <c r="AN149" i="3"/>
  <c r="AP149" i="3" s="1"/>
  <c r="AG149" i="3"/>
  <c r="AF149" i="3"/>
  <c r="AI148" i="3"/>
  <c r="AK148" i="3" s="1"/>
  <c r="AL148" i="3" s="1"/>
  <c r="M147" i="3"/>
  <c r="N147" i="3" s="1"/>
  <c r="K148" i="3"/>
  <c r="M148" i="3" s="1"/>
  <c r="N148" i="3" s="1"/>
  <c r="AR148" i="3"/>
  <c r="AS148" i="3" s="1"/>
  <c r="AU148" i="3" s="1"/>
  <c r="T148" i="3"/>
  <c r="U148" i="3" s="1"/>
  <c r="V148" i="3" s="1"/>
  <c r="W148" i="3" s="1"/>
  <c r="AD150" i="3"/>
  <c r="AE150" i="3" s="1"/>
  <c r="F150" i="3"/>
  <c r="G150" i="3" s="1"/>
  <c r="D151" i="3"/>
  <c r="AQ147" i="3" l="1"/>
  <c r="AT147" i="3" s="1"/>
  <c r="AB147" i="3"/>
  <c r="T149" i="3"/>
  <c r="U149" i="3" s="1"/>
  <c r="V149" i="3" s="1"/>
  <c r="W149" i="3" s="1"/>
  <c r="J150" i="3"/>
  <c r="Q150" i="3"/>
  <c r="I150" i="3"/>
  <c r="P150" i="3"/>
  <c r="R150" i="3" s="1"/>
  <c r="H150" i="3"/>
  <c r="AI149" i="3"/>
  <c r="AJ149" i="3" s="1"/>
  <c r="AM149" i="3" s="1"/>
  <c r="AJ148" i="3"/>
  <c r="AM148" i="3" s="1"/>
  <c r="BB145" i="3"/>
  <c r="AZ145" i="3"/>
  <c r="AO150" i="3"/>
  <c r="AH150" i="3"/>
  <c r="AN150" i="3"/>
  <c r="AP150" i="3" s="1"/>
  <c r="AG150" i="3"/>
  <c r="AF150" i="3"/>
  <c r="L148" i="3"/>
  <c r="O148" i="3" s="1"/>
  <c r="AR149" i="3"/>
  <c r="AS149" i="3" s="1"/>
  <c r="AU149" i="3" s="1"/>
  <c r="K149" i="3"/>
  <c r="L149" i="3" s="1"/>
  <c r="O149" i="3" s="1"/>
  <c r="Z147" i="3"/>
  <c r="AA147" i="3" s="1"/>
  <c r="AD151" i="3"/>
  <c r="AE151" i="3" s="1"/>
  <c r="F151" i="3"/>
  <c r="G151" i="3" s="1"/>
  <c r="D152" i="3"/>
  <c r="AV146" i="3"/>
  <c r="AX146" i="3" s="1"/>
  <c r="Y146" i="3"/>
  <c r="AB146" i="3"/>
  <c r="AK149" i="3" l="1"/>
  <c r="AL149" i="3" s="1"/>
  <c r="AV147" i="3"/>
  <c r="AX147" i="3" s="1"/>
  <c r="AW146" i="3"/>
  <c r="AY146" i="3" s="1"/>
  <c r="BA146" i="3" s="1"/>
  <c r="M149" i="3"/>
  <c r="N149" i="3" s="1"/>
  <c r="AQ149" i="3"/>
  <c r="AT149" i="3" s="1"/>
  <c r="J151" i="3"/>
  <c r="Q151" i="3"/>
  <c r="I151" i="3"/>
  <c r="H151" i="3"/>
  <c r="P151" i="3"/>
  <c r="R151" i="3" s="1"/>
  <c r="AZ146" i="3"/>
  <c r="AO151" i="3"/>
  <c r="AH151" i="3"/>
  <c r="AN151" i="3"/>
  <c r="AP151" i="3" s="1"/>
  <c r="AG151" i="3"/>
  <c r="AF151" i="3"/>
  <c r="AR150" i="3"/>
  <c r="AS150" i="3" s="1"/>
  <c r="AU150" i="3" s="1"/>
  <c r="AQ148" i="3"/>
  <c r="AT148" i="3" s="1"/>
  <c r="T150" i="3"/>
  <c r="U150" i="3" s="1"/>
  <c r="V150" i="3" s="1"/>
  <c r="W150" i="3" s="1"/>
  <c r="S149" i="3"/>
  <c r="X149" i="3" s="1"/>
  <c r="Y149" i="3" s="1"/>
  <c r="K150" i="3"/>
  <c r="M150" i="3" s="1"/>
  <c r="N150" i="3" s="1"/>
  <c r="AI150" i="3"/>
  <c r="AK150" i="3" s="1"/>
  <c r="AL150" i="3" s="1"/>
  <c r="Z146" i="3"/>
  <c r="AA146" i="3" s="1"/>
  <c r="AD152" i="3"/>
  <c r="AE152" i="3" s="1"/>
  <c r="F152" i="3"/>
  <c r="G152" i="3" s="1"/>
  <c r="D153" i="3"/>
  <c r="S148" i="3"/>
  <c r="X148" i="3" s="1"/>
  <c r="BB146" i="3" l="1"/>
  <c r="AJ150" i="3"/>
  <c r="AM150" i="3" s="1"/>
  <c r="AB149" i="3"/>
  <c r="Z149" i="3"/>
  <c r="AA149" i="3" s="1"/>
  <c r="AI151" i="3"/>
  <c r="AK151" i="3" s="1"/>
  <c r="AL151" i="3" s="1"/>
  <c r="L150" i="3"/>
  <c r="O150" i="3" s="1"/>
  <c r="AZ147" i="3"/>
  <c r="AR151" i="3"/>
  <c r="AS151" i="3" s="1"/>
  <c r="AU151" i="3" s="1"/>
  <c r="T151" i="3"/>
  <c r="U151" i="3" s="1"/>
  <c r="V151" i="3" s="1"/>
  <c r="W151" i="3" s="1"/>
  <c r="AO152" i="3"/>
  <c r="AH152" i="3"/>
  <c r="AN152" i="3"/>
  <c r="AP152" i="3" s="1"/>
  <c r="AG152" i="3"/>
  <c r="AF152" i="3"/>
  <c r="AD153" i="3"/>
  <c r="AE153" i="3" s="1"/>
  <c r="F153" i="3"/>
  <c r="G153" i="3" s="1"/>
  <c r="D154" i="3"/>
  <c r="Y148" i="3"/>
  <c r="AB148" i="3"/>
  <c r="J152" i="3"/>
  <c r="Q152" i="3"/>
  <c r="I152" i="3"/>
  <c r="P152" i="3"/>
  <c r="R152" i="3" s="1"/>
  <c r="H152" i="3"/>
  <c r="AW147" i="3"/>
  <c r="AY147" i="3" s="1"/>
  <c r="BA147" i="3" s="1"/>
  <c r="K151" i="3"/>
  <c r="L151" i="3" s="1"/>
  <c r="O151" i="3" s="1"/>
  <c r="AQ150" i="3" l="1"/>
  <c r="AT150" i="3" s="1"/>
  <c r="M151" i="3"/>
  <c r="N151" i="3" s="1"/>
  <c r="AV149" i="3"/>
  <c r="AX149" i="3" s="1"/>
  <c r="BB147" i="3"/>
  <c r="AJ151" i="3"/>
  <c r="AM151" i="3" s="1"/>
  <c r="AW148" i="3"/>
  <c r="AY148" i="3" s="1"/>
  <c r="BA148" i="3" s="1"/>
  <c r="AD154" i="3"/>
  <c r="AE154" i="3" s="1"/>
  <c r="F154" i="3"/>
  <c r="G154" i="3" s="1"/>
  <c r="D155" i="3"/>
  <c r="S151" i="3"/>
  <c r="X151" i="3" s="1"/>
  <c r="Y151" i="3" s="1"/>
  <c r="J153" i="3"/>
  <c r="Q153" i="3"/>
  <c r="I153" i="3"/>
  <c r="H153" i="3"/>
  <c r="P153" i="3"/>
  <c r="R153" i="3" s="1"/>
  <c r="T152" i="3"/>
  <c r="U152" i="3" s="1"/>
  <c r="V152" i="3" s="1"/>
  <c r="W152" i="3" s="1"/>
  <c r="AO153" i="3"/>
  <c r="AH153" i="3"/>
  <c r="AN153" i="3"/>
  <c r="AP153" i="3" s="1"/>
  <c r="AG153" i="3"/>
  <c r="AF153" i="3"/>
  <c r="AI152" i="3"/>
  <c r="AK152" i="3" s="1"/>
  <c r="AL152" i="3" s="1"/>
  <c r="AV148" i="3"/>
  <c r="AX148" i="3" s="1"/>
  <c r="K152" i="3"/>
  <c r="M152" i="3" s="1"/>
  <c r="N152" i="3" s="1"/>
  <c r="Z148" i="3"/>
  <c r="AA148" i="3" s="1"/>
  <c r="AR152" i="3"/>
  <c r="AS152" i="3" s="1"/>
  <c r="AU152" i="3" s="1"/>
  <c r="S150" i="3"/>
  <c r="X150" i="3" s="1"/>
  <c r="AW149" i="3" l="1"/>
  <c r="AY149" i="3" s="1"/>
  <c r="BA149" i="3" s="1"/>
  <c r="AZ149" i="3"/>
  <c r="AB151" i="3"/>
  <c r="AQ151" i="3"/>
  <c r="AT151" i="3" s="1"/>
  <c r="BB148" i="3"/>
  <c r="AZ148" i="3"/>
  <c r="K153" i="3"/>
  <c r="M153" i="3" s="1"/>
  <c r="N153" i="3" s="1"/>
  <c r="L152" i="3"/>
  <c r="O152" i="3" s="1"/>
  <c r="Z151" i="3"/>
  <c r="AA151" i="3" s="1"/>
  <c r="AD155" i="3"/>
  <c r="AE155" i="3" s="1"/>
  <c r="F155" i="3"/>
  <c r="G155" i="3" s="1"/>
  <c r="D156" i="3"/>
  <c r="AI153" i="3"/>
  <c r="AK153" i="3" s="1"/>
  <c r="AL153" i="3" s="1"/>
  <c r="AJ152" i="3"/>
  <c r="AM152" i="3" s="1"/>
  <c r="J154" i="3"/>
  <c r="Q154" i="3"/>
  <c r="I154" i="3"/>
  <c r="P154" i="3"/>
  <c r="R154" i="3" s="1"/>
  <c r="H154" i="3"/>
  <c r="Y150" i="3"/>
  <c r="AB150" i="3"/>
  <c r="AR153" i="3"/>
  <c r="AS153" i="3" s="1"/>
  <c r="AU153" i="3" s="1"/>
  <c r="T153" i="3"/>
  <c r="U153" i="3" s="1"/>
  <c r="V153" i="3" s="1"/>
  <c r="W153" i="3" s="1"/>
  <c r="AV150" i="3"/>
  <c r="AX150" i="3" s="1"/>
  <c r="AO154" i="3"/>
  <c r="AH154" i="3"/>
  <c r="AN154" i="3"/>
  <c r="AP154" i="3" s="1"/>
  <c r="AG154" i="3"/>
  <c r="AF154" i="3"/>
  <c r="BB149" i="3" l="1"/>
  <c r="AW150" i="3"/>
  <c r="AY150" i="3" s="1"/>
  <c r="BA150" i="3" s="1"/>
  <c r="AV151" i="3"/>
  <c r="AX151" i="3" s="1"/>
  <c r="L153" i="3"/>
  <c r="O153" i="3" s="1"/>
  <c r="AR154" i="3"/>
  <c r="AS154" i="3" s="1"/>
  <c r="AU154" i="3" s="1"/>
  <c r="AZ150" i="3"/>
  <c r="AO155" i="3"/>
  <c r="AH155" i="3"/>
  <c r="AN155" i="3"/>
  <c r="AP155" i="3" s="1"/>
  <c r="AG155" i="3"/>
  <c r="AF155" i="3"/>
  <c r="AQ152" i="3"/>
  <c r="AT152" i="3" s="1"/>
  <c r="AD156" i="3"/>
  <c r="AE156" i="3" s="1"/>
  <c r="F156" i="3"/>
  <c r="G156" i="3" s="1"/>
  <c r="D157" i="3"/>
  <c r="K154" i="3"/>
  <c r="L154" i="3" s="1"/>
  <c r="O154" i="3" s="1"/>
  <c r="AJ153" i="3"/>
  <c r="AM153" i="3" s="1"/>
  <c r="AI154" i="3"/>
  <c r="AK154" i="3" s="1"/>
  <c r="AL154" i="3" s="1"/>
  <c r="Z150" i="3"/>
  <c r="AA150" i="3" s="1"/>
  <c r="T154" i="3"/>
  <c r="U154" i="3" s="1"/>
  <c r="V154" i="3" s="1"/>
  <c r="W154" i="3" s="1"/>
  <c r="J155" i="3"/>
  <c r="Q155" i="3"/>
  <c r="I155" i="3"/>
  <c r="H155" i="3"/>
  <c r="P155" i="3"/>
  <c r="R155" i="3" s="1"/>
  <c r="S152" i="3"/>
  <c r="X152" i="3" s="1"/>
  <c r="BB150" i="3" l="1"/>
  <c r="S153" i="3"/>
  <c r="X153" i="3" s="1"/>
  <c r="Y153" i="3" s="1"/>
  <c r="Z153" i="3" s="1"/>
  <c r="AA153" i="3" s="1"/>
  <c r="S154" i="3"/>
  <c r="X154" i="3" s="1"/>
  <c r="Y154" i="3" s="1"/>
  <c r="AI155" i="3"/>
  <c r="AK155" i="3" s="1"/>
  <c r="AL155" i="3" s="1"/>
  <c r="AQ153" i="3"/>
  <c r="AT153" i="3" s="1"/>
  <c r="J156" i="3"/>
  <c r="Q156" i="3"/>
  <c r="I156" i="3"/>
  <c r="P156" i="3"/>
  <c r="R156" i="3" s="1"/>
  <c r="H156" i="3"/>
  <c r="AJ154" i="3"/>
  <c r="AM154" i="3" s="1"/>
  <c r="AR155" i="3"/>
  <c r="AS155" i="3" s="1"/>
  <c r="AU155" i="3" s="1"/>
  <c r="T155" i="3"/>
  <c r="U155" i="3" s="1"/>
  <c r="V155" i="3" s="1"/>
  <c r="W155" i="3" s="1"/>
  <c r="AD157" i="3"/>
  <c r="AE157" i="3" s="1"/>
  <c r="F157" i="3"/>
  <c r="G157" i="3" s="1"/>
  <c r="D158" i="3"/>
  <c r="AV152" i="3"/>
  <c r="AX152" i="3" s="1"/>
  <c r="AW151" i="3"/>
  <c r="AY151" i="3" s="1"/>
  <c r="BA151" i="3" s="1"/>
  <c r="Y152" i="3"/>
  <c r="AB152" i="3"/>
  <c r="K155" i="3"/>
  <c r="L155" i="3" s="1"/>
  <c r="O155" i="3" s="1"/>
  <c r="M154" i="3"/>
  <c r="N154" i="3" s="1"/>
  <c r="AO156" i="3"/>
  <c r="AH156" i="3"/>
  <c r="AN156" i="3"/>
  <c r="AP156" i="3" s="1"/>
  <c r="AG156" i="3"/>
  <c r="AF156" i="3"/>
  <c r="AZ151" i="3"/>
  <c r="AB153" i="3" l="1"/>
  <c r="AW152" i="3"/>
  <c r="AY152" i="3" s="1"/>
  <c r="BA152" i="3" s="1"/>
  <c r="AB154" i="3"/>
  <c r="AJ155" i="3"/>
  <c r="AM155" i="3" s="1"/>
  <c r="BB151" i="3"/>
  <c r="S155" i="3"/>
  <c r="X155" i="3" s="1"/>
  <c r="Y155" i="3" s="1"/>
  <c r="AZ152" i="3"/>
  <c r="K156" i="3"/>
  <c r="M156" i="3" s="1"/>
  <c r="N156" i="3" s="1"/>
  <c r="M155" i="3"/>
  <c r="N155" i="3" s="1"/>
  <c r="AQ154" i="3"/>
  <c r="AT154" i="3" s="1"/>
  <c r="Z152" i="3"/>
  <c r="AA152" i="3" s="1"/>
  <c r="AO157" i="3"/>
  <c r="AH157" i="3"/>
  <c r="AN157" i="3"/>
  <c r="AP157" i="3" s="1"/>
  <c r="AG157" i="3"/>
  <c r="AF157" i="3"/>
  <c r="AI156" i="3"/>
  <c r="AK156" i="3" s="1"/>
  <c r="AL156" i="3" s="1"/>
  <c r="AD158" i="3"/>
  <c r="AE158" i="3" s="1"/>
  <c r="F158" i="3"/>
  <c r="G158" i="3" s="1"/>
  <c r="D159" i="3"/>
  <c r="Z154" i="3"/>
  <c r="AA154" i="3" s="1"/>
  <c r="AR156" i="3"/>
  <c r="AS156" i="3" s="1"/>
  <c r="AU156" i="3" s="1"/>
  <c r="J157" i="3"/>
  <c r="Q157" i="3"/>
  <c r="I157" i="3"/>
  <c r="H157" i="3"/>
  <c r="P157" i="3"/>
  <c r="R157" i="3" s="1"/>
  <c r="T156" i="3"/>
  <c r="U156" i="3" s="1"/>
  <c r="V156" i="3" s="1"/>
  <c r="W156" i="3" s="1"/>
  <c r="L156" i="3" l="1"/>
  <c r="O156" i="3" s="1"/>
  <c r="AQ155" i="3"/>
  <c r="BB152" i="3"/>
  <c r="AW153" i="3"/>
  <c r="AY153" i="3" s="1"/>
  <c r="BA153" i="3" s="1"/>
  <c r="AV153" i="3"/>
  <c r="AX153" i="3" s="1"/>
  <c r="AB155" i="3"/>
  <c r="AD159" i="3"/>
  <c r="AE159" i="3" s="1"/>
  <c r="F159" i="3"/>
  <c r="G159" i="3" s="1"/>
  <c r="D160" i="3"/>
  <c r="AJ156" i="3"/>
  <c r="AM156" i="3" s="1"/>
  <c r="T157" i="3"/>
  <c r="U157" i="3" s="1"/>
  <c r="V157" i="3" s="1"/>
  <c r="W157" i="3" s="1"/>
  <c r="J158" i="3"/>
  <c r="Q158" i="3"/>
  <c r="I158" i="3"/>
  <c r="P158" i="3"/>
  <c r="R158" i="3" s="1"/>
  <c r="H158" i="3"/>
  <c r="AO158" i="3"/>
  <c r="AH158" i="3"/>
  <c r="AN158" i="3"/>
  <c r="AP158" i="3" s="1"/>
  <c r="AG158" i="3"/>
  <c r="AF158" i="3"/>
  <c r="AI157" i="3"/>
  <c r="AK157" i="3" s="1"/>
  <c r="AL157" i="3" s="1"/>
  <c r="Z155" i="3"/>
  <c r="AA155" i="3" s="1"/>
  <c r="K157" i="3"/>
  <c r="M157" i="3" s="1"/>
  <c r="N157" i="3" s="1"/>
  <c r="AR157" i="3"/>
  <c r="AS157" i="3" s="1"/>
  <c r="AU157" i="3" s="1"/>
  <c r="AT155" i="3" l="1"/>
  <c r="AV155" i="3" s="1"/>
  <c r="AX155" i="3" s="1"/>
  <c r="AZ155" i="3" s="1"/>
  <c r="BB153" i="3"/>
  <c r="S156" i="3"/>
  <c r="X156" i="3" s="1"/>
  <c r="Y156" i="3" s="1"/>
  <c r="Z156" i="3" s="1"/>
  <c r="AA156" i="3" s="1"/>
  <c r="AZ153" i="3"/>
  <c r="AJ157" i="3"/>
  <c r="AM157" i="3" s="1"/>
  <c r="AQ156" i="3"/>
  <c r="AT156" i="3" s="1"/>
  <c r="AO159" i="3"/>
  <c r="AH159" i="3"/>
  <c r="AN159" i="3"/>
  <c r="AP159" i="3" s="1"/>
  <c r="AG159" i="3"/>
  <c r="AF159" i="3"/>
  <c r="AR158" i="3"/>
  <c r="AS158" i="3" s="1"/>
  <c r="AU158" i="3" s="1"/>
  <c r="L157" i="3"/>
  <c r="O157" i="3" s="1"/>
  <c r="AV154" i="3"/>
  <c r="AX154" i="3" s="1"/>
  <c r="T158" i="3"/>
  <c r="U158" i="3" s="1"/>
  <c r="V158" i="3" s="1"/>
  <c r="W158" i="3" s="1"/>
  <c r="J159" i="3"/>
  <c r="Q159" i="3"/>
  <c r="I159" i="3"/>
  <c r="H159" i="3"/>
  <c r="P159" i="3"/>
  <c r="R159" i="3" s="1"/>
  <c r="AI158" i="3"/>
  <c r="AK158" i="3" s="1"/>
  <c r="AL158" i="3" s="1"/>
  <c r="AW154" i="3"/>
  <c r="AY154" i="3" s="1"/>
  <c r="BA154" i="3" s="1"/>
  <c r="K158" i="3"/>
  <c r="L158" i="3" s="1"/>
  <c r="O158" i="3" s="1"/>
  <c r="AD160" i="3"/>
  <c r="AE160" i="3" s="1"/>
  <c r="F160" i="3"/>
  <c r="G160" i="3" s="1"/>
  <c r="D161" i="3"/>
  <c r="AB156" i="3" l="1"/>
  <c r="M158" i="3"/>
  <c r="N158" i="3" s="1"/>
  <c r="AQ157" i="3"/>
  <c r="AT157" i="3" s="1"/>
  <c r="AW155" i="3"/>
  <c r="AY155" i="3" s="1"/>
  <c r="BA155" i="3" s="1"/>
  <c r="S158" i="3"/>
  <c r="X158" i="3" s="1"/>
  <c r="Y158" i="3" s="1"/>
  <c r="T159" i="3"/>
  <c r="U159" i="3" s="1"/>
  <c r="V159" i="3" s="1"/>
  <c r="W159" i="3" s="1"/>
  <c r="S157" i="3"/>
  <c r="X157" i="3" s="1"/>
  <c r="J160" i="3"/>
  <c r="Q160" i="3"/>
  <c r="I160" i="3"/>
  <c r="P160" i="3"/>
  <c r="R160" i="3" s="1"/>
  <c r="H160" i="3"/>
  <c r="AO160" i="3"/>
  <c r="AH160" i="3"/>
  <c r="AN160" i="3"/>
  <c r="AP160" i="3" s="1"/>
  <c r="AG160" i="3"/>
  <c r="AF160" i="3"/>
  <c r="BB154" i="3"/>
  <c r="AZ154" i="3"/>
  <c r="AJ158" i="3"/>
  <c r="AM158" i="3" s="1"/>
  <c r="AD161" i="3"/>
  <c r="AE161" i="3" s="1"/>
  <c r="F161" i="3"/>
  <c r="G161" i="3" s="1"/>
  <c r="D162" i="3"/>
  <c r="K159" i="3"/>
  <c r="M159" i="3" s="1"/>
  <c r="N159" i="3" s="1"/>
  <c r="AI159" i="3"/>
  <c r="AJ159" i="3" s="1"/>
  <c r="AM159" i="3" s="1"/>
  <c r="AR159" i="3"/>
  <c r="AS159" i="3" s="1"/>
  <c r="AU159" i="3" s="1"/>
  <c r="BB155" i="3" l="1"/>
  <c r="AB158" i="3"/>
  <c r="AK159" i="3"/>
  <c r="AL159" i="3" s="1"/>
  <c r="AQ159" i="3"/>
  <c r="AT159" i="3" s="1"/>
  <c r="AQ158" i="3"/>
  <c r="AT158" i="3" s="1"/>
  <c r="AD162" i="3"/>
  <c r="AE162" i="3" s="1"/>
  <c r="F162" i="3"/>
  <c r="G162" i="3" s="1"/>
  <c r="D163" i="3"/>
  <c r="AI160" i="3"/>
  <c r="AK160" i="3" s="1"/>
  <c r="AL160" i="3" s="1"/>
  <c r="Y157" i="3"/>
  <c r="AB157" i="3"/>
  <c r="AV156" i="3"/>
  <c r="AX156" i="3" s="1"/>
  <c r="J161" i="3"/>
  <c r="Q161" i="3"/>
  <c r="I161" i="3"/>
  <c r="H161" i="3"/>
  <c r="P161" i="3"/>
  <c r="R161" i="3" s="1"/>
  <c r="AR160" i="3"/>
  <c r="AS160" i="3" s="1"/>
  <c r="AU160" i="3" s="1"/>
  <c r="L159" i="3"/>
  <c r="O159" i="3" s="1"/>
  <c r="Z158" i="3"/>
  <c r="AA158" i="3" s="1"/>
  <c r="K160" i="3"/>
  <c r="M160" i="3" s="1"/>
  <c r="N160" i="3" s="1"/>
  <c r="AW156" i="3"/>
  <c r="AY156" i="3" s="1"/>
  <c r="BA156" i="3" s="1"/>
  <c r="AV157" i="3"/>
  <c r="AX157" i="3" s="1"/>
  <c r="AO161" i="3"/>
  <c r="AH161" i="3"/>
  <c r="AN161" i="3"/>
  <c r="AP161" i="3" s="1"/>
  <c r="AG161" i="3"/>
  <c r="AF161" i="3"/>
  <c r="T160" i="3"/>
  <c r="U160" i="3" s="1"/>
  <c r="V160" i="3" s="1"/>
  <c r="W160" i="3" s="1"/>
  <c r="AJ160" i="3" l="1"/>
  <c r="AM160" i="3" s="1"/>
  <c r="AZ157" i="3"/>
  <c r="T161" i="3"/>
  <c r="U161" i="3" s="1"/>
  <c r="V161" i="3" s="1"/>
  <c r="W161" i="3" s="1"/>
  <c r="L160" i="3"/>
  <c r="O160" i="3" s="1"/>
  <c r="AD163" i="3"/>
  <c r="AE163" i="3" s="1"/>
  <c r="F163" i="3"/>
  <c r="G163" i="3" s="1"/>
  <c r="D164" i="3"/>
  <c r="AR161" i="3"/>
  <c r="AS161" i="3" s="1"/>
  <c r="AU161" i="3" s="1"/>
  <c r="BB156" i="3"/>
  <c r="AZ156" i="3"/>
  <c r="AW158" i="3"/>
  <c r="AY158" i="3" s="1"/>
  <c r="BA158" i="3" s="1"/>
  <c r="AW157" i="3"/>
  <c r="AY157" i="3" s="1"/>
  <c r="BA157" i="3" s="1"/>
  <c r="AQ160" i="3"/>
  <c r="AT160" i="3" s="1"/>
  <c r="K161" i="3"/>
  <c r="L161" i="3" s="1"/>
  <c r="O161" i="3" s="1"/>
  <c r="Z157" i="3"/>
  <c r="AA157" i="3" s="1"/>
  <c r="J162" i="3"/>
  <c r="Q162" i="3"/>
  <c r="I162" i="3"/>
  <c r="P162" i="3"/>
  <c r="R162" i="3" s="1"/>
  <c r="H162" i="3"/>
  <c r="AV159" i="3"/>
  <c r="AX159" i="3" s="1"/>
  <c r="AI161" i="3"/>
  <c r="AJ161" i="3" s="1"/>
  <c r="AM161" i="3" s="1"/>
  <c r="S159" i="3"/>
  <c r="X159" i="3" s="1"/>
  <c r="AO162" i="3"/>
  <c r="AH162" i="3"/>
  <c r="AN162" i="3"/>
  <c r="AP162" i="3" s="1"/>
  <c r="AG162" i="3"/>
  <c r="AF162" i="3"/>
  <c r="AK161" i="3" l="1"/>
  <c r="AL161" i="3" s="1"/>
  <c r="AQ161" i="3"/>
  <c r="AT161" i="3" s="1"/>
  <c r="AZ159" i="3"/>
  <c r="S161" i="3"/>
  <c r="X161" i="3" s="1"/>
  <c r="Y161" i="3" s="1"/>
  <c r="T162" i="3"/>
  <c r="U162" i="3" s="1"/>
  <c r="V162" i="3" s="1"/>
  <c r="W162" i="3" s="1"/>
  <c r="J163" i="3"/>
  <c r="Q163" i="3"/>
  <c r="I163" i="3"/>
  <c r="H163" i="3"/>
  <c r="P163" i="3"/>
  <c r="R163" i="3" s="1"/>
  <c r="K162" i="3"/>
  <c r="M162" i="3" s="1"/>
  <c r="N162" i="3" s="1"/>
  <c r="AV158" i="3"/>
  <c r="AX158" i="3" s="1"/>
  <c r="AO163" i="3"/>
  <c r="AH163" i="3"/>
  <c r="AN163" i="3"/>
  <c r="AP163" i="3" s="1"/>
  <c r="AG163" i="3"/>
  <c r="AF163" i="3"/>
  <c r="AR162" i="3"/>
  <c r="AS162" i="3" s="1"/>
  <c r="AU162" i="3" s="1"/>
  <c r="Y159" i="3"/>
  <c r="AB159" i="3"/>
  <c r="AW159" i="3"/>
  <c r="AY159" i="3" s="1"/>
  <c r="BA159" i="3" s="1"/>
  <c r="M161" i="3"/>
  <c r="N161" i="3" s="1"/>
  <c r="AI162" i="3"/>
  <c r="AK162" i="3" s="1"/>
  <c r="AL162" i="3" s="1"/>
  <c r="L162" i="3"/>
  <c r="O162" i="3" s="1"/>
  <c r="AD164" i="3"/>
  <c r="AE164" i="3" s="1"/>
  <c r="F164" i="3"/>
  <c r="G164" i="3" s="1"/>
  <c r="D165" i="3"/>
  <c r="S160" i="3"/>
  <c r="X160" i="3" s="1"/>
  <c r="BB157" i="3"/>
  <c r="AW160" i="3" l="1"/>
  <c r="AY160" i="3" s="1"/>
  <c r="BA160" i="3" s="1"/>
  <c r="AB161" i="3"/>
  <c r="AJ162" i="3"/>
  <c r="AM162" i="3" s="1"/>
  <c r="BB159" i="3"/>
  <c r="AD165" i="3"/>
  <c r="AE165" i="3" s="1"/>
  <c r="F165" i="3"/>
  <c r="G165" i="3" s="1"/>
  <c r="D166" i="3"/>
  <c r="J164" i="3"/>
  <c r="Q164" i="3"/>
  <c r="I164" i="3"/>
  <c r="P164" i="3"/>
  <c r="R164" i="3" s="1"/>
  <c r="H164" i="3"/>
  <c r="AI163" i="3"/>
  <c r="AJ163" i="3" s="1"/>
  <c r="AM163" i="3" s="1"/>
  <c r="T163" i="3"/>
  <c r="U163" i="3" s="1"/>
  <c r="V163" i="3" s="1"/>
  <c r="W163" i="3" s="1"/>
  <c r="Z161" i="3"/>
  <c r="AA161" i="3" s="1"/>
  <c r="K163" i="3"/>
  <c r="M163" i="3" s="1"/>
  <c r="N163" i="3" s="1"/>
  <c r="Y160" i="3"/>
  <c r="AB160" i="3"/>
  <c r="AO164" i="3"/>
  <c r="AH164" i="3"/>
  <c r="AN164" i="3"/>
  <c r="AP164" i="3" s="1"/>
  <c r="AG164" i="3"/>
  <c r="AF164" i="3"/>
  <c r="Z159" i="3"/>
  <c r="AA159" i="3" s="1"/>
  <c r="AV160" i="3"/>
  <c r="AX160" i="3" s="1"/>
  <c r="AR163" i="3"/>
  <c r="AS163" i="3" s="1"/>
  <c r="AU163" i="3" s="1"/>
  <c r="BB158" i="3"/>
  <c r="AZ158" i="3"/>
  <c r="S162" i="3"/>
  <c r="X162" i="3" s="1"/>
  <c r="Y162" i="3" s="1"/>
  <c r="L163" i="3" l="1"/>
  <c r="O163" i="3" s="1"/>
  <c r="AQ163" i="3"/>
  <c r="AT163" i="3" s="1"/>
  <c r="BB160" i="3"/>
  <c r="AZ160" i="3"/>
  <c r="K164" i="3"/>
  <c r="M164" i="3" s="1"/>
  <c r="N164" i="3" s="1"/>
  <c r="J165" i="3"/>
  <c r="Q165" i="3"/>
  <c r="I165" i="3"/>
  <c r="H165" i="3"/>
  <c r="P165" i="3"/>
  <c r="R165" i="3" s="1"/>
  <c r="AQ162" i="3"/>
  <c r="AT162" i="3" s="1"/>
  <c r="AD166" i="3"/>
  <c r="AE166" i="3" s="1"/>
  <c r="F166" i="3"/>
  <c r="G166" i="3" s="1"/>
  <c r="D167" i="3"/>
  <c r="AR164" i="3"/>
  <c r="AS164" i="3" s="1"/>
  <c r="AU164" i="3" s="1"/>
  <c r="AK163" i="3"/>
  <c r="AL163" i="3" s="1"/>
  <c r="AO165" i="3"/>
  <c r="AH165" i="3"/>
  <c r="AN165" i="3"/>
  <c r="AP165" i="3" s="1"/>
  <c r="AG165" i="3"/>
  <c r="AF165" i="3"/>
  <c r="T164" i="3"/>
  <c r="U164" i="3" s="1"/>
  <c r="V164" i="3" s="1"/>
  <c r="W164" i="3" s="1"/>
  <c r="AI164" i="3"/>
  <c r="AK164" i="3" s="1"/>
  <c r="AL164" i="3" s="1"/>
  <c r="Z162" i="3"/>
  <c r="AA162" i="3" s="1"/>
  <c r="Z160" i="3"/>
  <c r="AA160" i="3" s="1"/>
  <c r="AV161" i="3"/>
  <c r="AX161" i="3" s="1"/>
  <c r="AB162" i="3"/>
  <c r="L164" i="3" l="1"/>
  <c r="O164" i="3" s="1"/>
  <c r="S163" i="3"/>
  <c r="X163" i="3" s="1"/>
  <c r="Y163" i="3" s="1"/>
  <c r="Z163" i="3" s="1"/>
  <c r="AA163" i="3" s="1"/>
  <c r="AJ164" i="3"/>
  <c r="AM164" i="3" s="1"/>
  <c r="AR165" i="3"/>
  <c r="AS165" i="3" s="1"/>
  <c r="AU165" i="3" s="1"/>
  <c r="AO166" i="3"/>
  <c r="AH166" i="3"/>
  <c r="AN166" i="3"/>
  <c r="AP166" i="3" s="1"/>
  <c r="AG166" i="3"/>
  <c r="AF166" i="3"/>
  <c r="AD167" i="3"/>
  <c r="AE167" i="3" s="1"/>
  <c r="F167" i="3"/>
  <c r="G167" i="3" s="1"/>
  <c r="D168" i="3"/>
  <c r="AW162" i="3"/>
  <c r="AY162" i="3" s="1"/>
  <c r="BA162" i="3" s="1"/>
  <c r="AW161" i="3"/>
  <c r="AY161" i="3" s="1"/>
  <c r="BA161" i="3" s="1"/>
  <c r="K165" i="3"/>
  <c r="M165" i="3" s="1"/>
  <c r="N165" i="3" s="1"/>
  <c r="AV163" i="3"/>
  <c r="AX163" i="3" s="1"/>
  <c r="T165" i="3"/>
  <c r="U165" i="3" s="1"/>
  <c r="V165" i="3" s="1"/>
  <c r="W165" i="3" s="1"/>
  <c r="AZ161" i="3"/>
  <c r="AI165" i="3"/>
  <c r="AK165" i="3" s="1"/>
  <c r="AL165" i="3" s="1"/>
  <c r="J166" i="3"/>
  <c r="Q166" i="3"/>
  <c r="I166" i="3"/>
  <c r="P166" i="3"/>
  <c r="R166" i="3" s="1"/>
  <c r="H166" i="3"/>
  <c r="S164" i="3" l="1"/>
  <c r="X164" i="3" s="1"/>
  <c r="Y164" i="3" s="1"/>
  <c r="Z164" i="3" s="1"/>
  <c r="AA164" i="3" s="1"/>
  <c r="AB163" i="3"/>
  <c r="BB161" i="3"/>
  <c r="AQ164" i="3"/>
  <c r="AZ163" i="3"/>
  <c r="AJ165" i="3"/>
  <c r="AM165" i="3" s="1"/>
  <c r="AR166" i="3"/>
  <c r="AS166" i="3" s="1"/>
  <c r="AU166" i="3" s="1"/>
  <c r="AD168" i="3"/>
  <c r="AE168" i="3" s="1"/>
  <c r="F168" i="3"/>
  <c r="G168" i="3" s="1"/>
  <c r="D169" i="3"/>
  <c r="L165" i="3"/>
  <c r="O165" i="3" s="1"/>
  <c r="J167" i="3"/>
  <c r="Q167" i="3"/>
  <c r="I167" i="3"/>
  <c r="H167" i="3"/>
  <c r="P167" i="3"/>
  <c r="R167" i="3" s="1"/>
  <c r="K166" i="3"/>
  <c r="L166" i="3" s="1"/>
  <c r="O166" i="3" s="1"/>
  <c r="T166" i="3"/>
  <c r="U166" i="3" s="1"/>
  <c r="V166" i="3" s="1"/>
  <c r="W166" i="3" s="1"/>
  <c r="AV162" i="3"/>
  <c r="AX162" i="3" s="1"/>
  <c r="AO167" i="3"/>
  <c r="AH167" i="3"/>
  <c r="AN167" i="3"/>
  <c r="AP167" i="3" s="1"/>
  <c r="AG167" i="3"/>
  <c r="AF167" i="3"/>
  <c r="AI166" i="3"/>
  <c r="AJ166" i="3" s="1"/>
  <c r="AM166" i="3" s="1"/>
  <c r="AB164" i="3" l="1"/>
  <c r="AT164" i="3"/>
  <c r="AV164" i="3" s="1"/>
  <c r="AX164" i="3" s="1"/>
  <c r="AZ164" i="3" s="1"/>
  <c r="AW163" i="3"/>
  <c r="AY163" i="3" s="1"/>
  <c r="BA163" i="3" s="1"/>
  <c r="M166" i="3"/>
  <c r="N166" i="3" s="1"/>
  <c r="S166" i="3"/>
  <c r="X166" i="3" s="1"/>
  <c r="Y166" i="3" s="1"/>
  <c r="AQ166" i="3"/>
  <c r="AT166" i="3" s="1"/>
  <c r="T167" i="3"/>
  <c r="U167" i="3" s="1"/>
  <c r="V167" i="3" s="1"/>
  <c r="W167" i="3" s="1"/>
  <c r="AQ165" i="3"/>
  <c r="AT165" i="3" s="1"/>
  <c r="AO168" i="3"/>
  <c r="AH168" i="3"/>
  <c r="AN168" i="3"/>
  <c r="AP168" i="3" s="1"/>
  <c r="AG168" i="3"/>
  <c r="AF168" i="3"/>
  <c r="AI167" i="3"/>
  <c r="AJ167" i="3" s="1"/>
  <c r="AM167" i="3" s="1"/>
  <c r="K167" i="3"/>
  <c r="M167" i="3" s="1"/>
  <c r="N167" i="3" s="1"/>
  <c r="AD169" i="3"/>
  <c r="AE169" i="3" s="1"/>
  <c r="F169" i="3"/>
  <c r="G169" i="3" s="1"/>
  <c r="D170" i="3"/>
  <c r="AK166" i="3"/>
  <c r="AL166" i="3" s="1"/>
  <c r="AR167" i="3"/>
  <c r="AS167" i="3" s="1"/>
  <c r="AU167" i="3" s="1"/>
  <c r="BB162" i="3"/>
  <c r="AZ162" i="3"/>
  <c r="S165" i="3"/>
  <c r="X165" i="3" s="1"/>
  <c r="J168" i="3"/>
  <c r="Q168" i="3"/>
  <c r="I168" i="3"/>
  <c r="P168" i="3"/>
  <c r="R168" i="3" s="1"/>
  <c r="H168" i="3"/>
  <c r="BB163" i="3" l="1"/>
  <c r="AB166" i="3"/>
  <c r="AQ167" i="3"/>
  <c r="AT167" i="3" s="1"/>
  <c r="T168" i="3"/>
  <c r="U168" i="3" s="1"/>
  <c r="V168" i="3" s="1"/>
  <c r="W168" i="3" s="1"/>
  <c r="Y165" i="3"/>
  <c r="AB165" i="3"/>
  <c r="J169" i="3"/>
  <c r="Q169" i="3"/>
  <c r="I169" i="3"/>
  <c r="H169" i="3"/>
  <c r="P169" i="3"/>
  <c r="R169" i="3" s="1"/>
  <c r="AI168" i="3"/>
  <c r="AK168" i="3" s="1"/>
  <c r="AL168" i="3" s="1"/>
  <c r="L167" i="3"/>
  <c r="O167" i="3" s="1"/>
  <c r="AO169" i="3"/>
  <c r="AH169" i="3"/>
  <c r="AN169" i="3"/>
  <c r="AP169" i="3" s="1"/>
  <c r="AG169" i="3"/>
  <c r="AF169" i="3"/>
  <c r="AK167" i="3"/>
  <c r="AL167" i="3" s="1"/>
  <c r="AR168" i="3"/>
  <c r="AS168" i="3" s="1"/>
  <c r="AU168" i="3" s="1"/>
  <c r="Z166" i="3"/>
  <c r="AA166" i="3" s="1"/>
  <c r="AD170" i="3"/>
  <c r="AE170" i="3" s="1"/>
  <c r="F170" i="3"/>
  <c r="G170" i="3" s="1"/>
  <c r="D171" i="3"/>
  <c r="K168" i="3"/>
  <c r="M168" i="3" s="1"/>
  <c r="N168" i="3" s="1"/>
  <c r="AW164" i="3"/>
  <c r="AY164" i="3" s="1"/>
  <c r="AJ168" i="3" l="1"/>
  <c r="AM168" i="3" s="1"/>
  <c r="L168" i="3"/>
  <c r="O168" i="3" s="1"/>
  <c r="S168" i="3" s="1"/>
  <c r="X168" i="3" s="1"/>
  <c r="Y168" i="3" s="1"/>
  <c r="AW166" i="3"/>
  <c r="AY166" i="3" s="1"/>
  <c r="BA166" i="3" s="1"/>
  <c r="AV166" i="3"/>
  <c r="AX166" i="3" s="1"/>
  <c r="AZ166" i="3" s="1"/>
  <c r="J170" i="3"/>
  <c r="Q170" i="3"/>
  <c r="I170" i="3"/>
  <c r="P170" i="3"/>
  <c r="R170" i="3" s="1"/>
  <c r="H170" i="3"/>
  <c r="K169" i="3"/>
  <c r="M169" i="3" s="1"/>
  <c r="N169" i="3" s="1"/>
  <c r="Z165" i="3"/>
  <c r="AA165" i="3" s="1"/>
  <c r="AV165" i="3"/>
  <c r="AX165" i="3" s="1"/>
  <c r="AO170" i="3"/>
  <c r="AH170" i="3"/>
  <c r="AN170" i="3"/>
  <c r="AP170" i="3" s="1"/>
  <c r="AG170" i="3"/>
  <c r="AF170" i="3"/>
  <c r="AI169" i="3"/>
  <c r="AJ169" i="3" s="1"/>
  <c r="AM169" i="3" s="1"/>
  <c r="AW165" i="3"/>
  <c r="AY165" i="3" s="1"/>
  <c r="BA165" i="3" s="1"/>
  <c r="AR169" i="3"/>
  <c r="AS169" i="3" s="1"/>
  <c r="AU169" i="3" s="1"/>
  <c r="T169" i="3"/>
  <c r="U169" i="3" s="1"/>
  <c r="V169" i="3" s="1"/>
  <c r="W169" i="3" s="1"/>
  <c r="BA164" i="3"/>
  <c r="BB164" i="3"/>
  <c r="AD171" i="3"/>
  <c r="AE171" i="3" s="1"/>
  <c r="F171" i="3"/>
  <c r="G171" i="3" s="1"/>
  <c r="D172" i="3"/>
  <c r="S167" i="3"/>
  <c r="X167" i="3" s="1"/>
  <c r="L169" i="3" l="1"/>
  <c r="O169" i="3" s="1"/>
  <c r="S169" i="3" s="1"/>
  <c r="X169" i="3" s="1"/>
  <c r="BB166" i="3"/>
  <c r="AQ168" i="3"/>
  <c r="AT168" i="3" s="1"/>
  <c r="AQ169" i="3"/>
  <c r="AT169" i="3" s="1"/>
  <c r="AO171" i="3"/>
  <c r="AH171" i="3"/>
  <c r="AN171" i="3"/>
  <c r="AP171" i="3" s="1"/>
  <c r="AG171" i="3"/>
  <c r="AF171" i="3"/>
  <c r="AV167" i="3"/>
  <c r="AX167" i="3" s="1"/>
  <c r="T170" i="3"/>
  <c r="U170" i="3" s="1"/>
  <c r="V170" i="3" s="1"/>
  <c r="W170" i="3" s="1"/>
  <c r="Y167" i="3"/>
  <c r="AB167" i="3"/>
  <c r="AR170" i="3"/>
  <c r="AS170" i="3" s="1"/>
  <c r="AU170" i="3" s="1"/>
  <c r="Z168" i="3"/>
  <c r="AA168" i="3" s="1"/>
  <c r="K170" i="3"/>
  <c r="L170" i="3" s="1"/>
  <c r="O170" i="3" s="1"/>
  <c r="J171" i="3"/>
  <c r="Q171" i="3"/>
  <c r="I171" i="3"/>
  <c r="H171" i="3"/>
  <c r="P171" i="3"/>
  <c r="R171" i="3" s="1"/>
  <c r="BB165" i="3"/>
  <c r="AZ165" i="3"/>
  <c r="AD172" i="3"/>
  <c r="AE172" i="3" s="1"/>
  <c r="F172" i="3"/>
  <c r="G172" i="3" s="1"/>
  <c r="D173" i="3"/>
  <c r="AB168" i="3"/>
  <c r="AK169" i="3"/>
  <c r="AL169" i="3" s="1"/>
  <c r="AI170" i="3"/>
  <c r="AJ170" i="3" s="1"/>
  <c r="AM170" i="3" s="1"/>
  <c r="M170" i="3" l="1"/>
  <c r="N170" i="3" s="1"/>
  <c r="Y169" i="3"/>
  <c r="Z169" i="3" s="1"/>
  <c r="AA169" i="3" s="1"/>
  <c r="AB169" i="3"/>
  <c r="AW168" i="3"/>
  <c r="AY168" i="3" s="1"/>
  <c r="BA168" i="3" s="1"/>
  <c r="AW167" i="3"/>
  <c r="AY167" i="3" s="1"/>
  <c r="BA167" i="3" s="1"/>
  <c r="S170" i="3"/>
  <c r="X170" i="3" s="1"/>
  <c r="Y170" i="3" s="1"/>
  <c r="AQ170" i="3"/>
  <c r="AT170" i="3" s="1"/>
  <c r="AI171" i="3"/>
  <c r="AJ171" i="3" s="1"/>
  <c r="AM171" i="3" s="1"/>
  <c r="AR171" i="3"/>
  <c r="AS171" i="3" s="1"/>
  <c r="AU171" i="3" s="1"/>
  <c r="Z167" i="3"/>
  <c r="AA167" i="3" s="1"/>
  <c r="AZ167" i="3"/>
  <c r="AV169" i="3"/>
  <c r="AX169" i="3" s="1"/>
  <c r="J172" i="3"/>
  <c r="Q172" i="3"/>
  <c r="I172" i="3"/>
  <c r="P172" i="3"/>
  <c r="R172" i="3" s="1"/>
  <c r="H172" i="3"/>
  <c r="T171" i="3"/>
  <c r="U171" i="3" s="1"/>
  <c r="V171" i="3" s="1"/>
  <c r="W171" i="3" s="1"/>
  <c r="AO172" i="3"/>
  <c r="AH172" i="3"/>
  <c r="AN172" i="3"/>
  <c r="AP172" i="3" s="1"/>
  <c r="AG172" i="3"/>
  <c r="AF172" i="3"/>
  <c r="K171" i="3"/>
  <c r="L171" i="3" s="1"/>
  <c r="O171" i="3" s="1"/>
  <c r="AK170" i="3"/>
  <c r="AL170" i="3" s="1"/>
  <c r="AD173" i="3"/>
  <c r="AE173" i="3" s="1"/>
  <c r="F173" i="3"/>
  <c r="G173" i="3" s="1"/>
  <c r="D174" i="3"/>
  <c r="AK171" i="3" l="1"/>
  <c r="AL171" i="3" s="1"/>
  <c r="BB167" i="3"/>
  <c r="AV168" i="3"/>
  <c r="AX168" i="3" s="1"/>
  <c r="AZ168" i="3" s="1"/>
  <c r="AB170" i="3"/>
  <c r="S171" i="3"/>
  <c r="X171" i="3" s="1"/>
  <c r="Y171" i="3" s="1"/>
  <c r="AI172" i="3"/>
  <c r="AK172" i="3" s="1"/>
  <c r="AL172" i="3" s="1"/>
  <c r="AD174" i="3"/>
  <c r="AE174" i="3" s="1"/>
  <c r="F174" i="3"/>
  <c r="G174" i="3" s="1"/>
  <c r="D175" i="3"/>
  <c r="M171" i="3"/>
  <c r="N171" i="3" s="1"/>
  <c r="AR172" i="3"/>
  <c r="AS172" i="3" s="1"/>
  <c r="AU172" i="3" s="1"/>
  <c r="T172" i="3"/>
  <c r="U172" i="3" s="1"/>
  <c r="V172" i="3" s="1"/>
  <c r="W172" i="3" s="1"/>
  <c r="AQ171" i="3"/>
  <c r="AT171" i="3" s="1"/>
  <c r="J173" i="3"/>
  <c r="Q173" i="3"/>
  <c r="I173" i="3"/>
  <c r="H173" i="3"/>
  <c r="P173" i="3"/>
  <c r="R173" i="3" s="1"/>
  <c r="K172" i="3"/>
  <c r="M172" i="3" s="1"/>
  <c r="N172" i="3" s="1"/>
  <c r="AZ169" i="3"/>
  <c r="Z170" i="3"/>
  <c r="AA170" i="3" s="1"/>
  <c r="AO173" i="3"/>
  <c r="AH173" i="3"/>
  <c r="AN173" i="3"/>
  <c r="AP173" i="3" s="1"/>
  <c r="AG173" i="3"/>
  <c r="AF173" i="3"/>
  <c r="AW169" i="3"/>
  <c r="AY169" i="3" s="1"/>
  <c r="BA169" i="3" s="1"/>
  <c r="BB168" i="3" l="1"/>
  <c r="AB171" i="3"/>
  <c r="AJ172" i="3"/>
  <c r="AM172" i="3" s="1"/>
  <c r="L172" i="3"/>
  <c r="O172" i="3" s="1"/>
  <c r="AI173" i="3"/>
  <c r="AK173" i="3" s="1"/>
  <c r="AL173" i="3" s="1"/>
  <c r="AO174" i="3"/>
  <c r="AH174" i="3"/>
  <c r="AN174" i="3"/>
  <c r="AP174" i="3" s="1"/>
  <c r="AG174" i="3"/>
  <c r="AF174" i="3"/>
  <c r="AR173" i="3"/>
  <c r="AS173" i="3" s="1"/>
  <c r="AU173" i="3" s="1"/>
  <c r="K173" i="3"/>
  <c r="M173" i="3" s="1"/>
  <c r="N173" i="3" s="1"/>
  <c r="AV171" i="3"/>
  <c r="AX171" i="3" s="1"/>
  <c r="AD175" i="3"/>
  <c r="AE175" i="3" s="1"/>
  <c r="F175" i="3"/>
  <c r="G175" i="3" s="1"/>
  <c r="D176" i="3"/>
  <c r="AV170" i="3"/>
  <c r="AX170" i="3" s="1"/>
  <c r="Z171" i="3"/>
  <c r="AA171" i="3" s="1"/>
  <c r="BB169" i="3"/>
  <c r="T173" i="3"/>
  <c r="U173" i="3" s="1"/>
  <c r="V173" i="3" s="1"/>
  <c r="W173" i="3" s="1"/>
  <c r="J174" i="3"/>
  <c r="Q174" i="3"/>
  <c r="I174" i="3"/>
  <c r="P174" i="3"/>
  <c r="R174" i="3" s="1"/>
  <c r="H174" i="3"/>
  <c r="AW170" i="3"/>
  <c r="AY170" i="3" s="1"/>
  <c r="BA170" i="3" s="1"/>
  <c r="AJ173" i="3" l="1"/>
  <c r="AM173" i="3" s="1"/>
  <c r="S172" i="3"/>
  <c r="X172" i="3" s="1"/>
  <c r="AQ172" i="3"/>
  <c r="AT172" i="3" s="1"/>
  <c r="AZ171" i="3"/>
  <c r="J175" i="3"/>
  <c r="Q175" i="3"/>
  <c r="I175" i="3"/>
  <c r="H175" i="3"/>
  <c r="P175" i="3"/>
  <c r="R175" i="3" s="1"/>
  <c r="AO175" i="3"/>
  <c r="AH175" i="3"/>
  <c r="AN175" i="3"/>
  <c r="AP175" i="3" s="1"/>
  <c r="AG175" i="3"/>
  <c r="AF175" i="3"/>
  <c r="AR174" i="3"/>
  <c r="AS174" i="3" s="1"/>
  <c r="AU174" i="3" s="1"/>
  <c r="L173" i="3"/>
  <c r="O173" i="3" s="1"/>
  <c r="T174" i="3"/>
  <c r="U174" i="3" s="1"/>
  <c r="V174" i="3" s="1"/>
  <c r="W174" i="3" s="1"/>
  <c r="BB170" i="3"/>
  <c r="AZ170" i="3"/>
  <c r="AI174" i="3"/>
  <c r="AK174" i="3" s="1"/>
  <c r="AL174" i="3" s="1"/>
  <c r="K174" i="3"/>
  <c r="L174" i="3" s="1"/>
  <c r="O174" i="3" s="1"/>
  <c r="AD176" i="3"/>
  <c r="AE176" i="3" s="1"/>
  <c r="F176" i="3"/>
  <c r="G176" i="3" s="1"/>
  <c r="D177" i="3"/>
  <c r="AQ173" i="3" l="1"/>
  <c r="AW171" i="3"/>
  <c r="AY171" i="3" s="1"/>
  <c r="BA171" i="3" s="1"/>
  <c r="Y172" i="3"/>
  <c r="Z172" i="3" s="1"/>
  <c r="AA172" i="3" s="1"/>
  <c r="AB172" i="3"/>
  <c r="AW172" i="3"/>
  <c r="AY172" i="3" s="1"/>
  <c r="BA172" i="3" s="1"/>
  <c r="AV172" i="3"/>
  <c r="AX172" i="3" s="1"/>
  <c r="AZ172" i="3" s="1"/>
  <c r="M174" i="3"/>
  <c r="N174" i="3" s="1"/>
  <c r="S174" i="3"/>
  <c r="X174" i="3" s="1"/>
  <c r="Y174" i="3" s="1"/>
  <c r="S173" i="3"/>
  <c r="X173" i="3" s="1"/>
  <c r="T175" i="3"/>
  <c r="U175" i="3" s="1"/>
  <c r="V175" i="3" s="1"/>
  <c r="W175" i="3" s="1"/>
  <c r="AD177" i="3"/>
  <c r="AE177" i="3" s="1"/>
  <c r="F177" i="3"/>
  <c r="G177" i="3" s="1"/>
  <c r="D178" i="3"/>
  <c r="AJ174" i="3"/>
  <c r="AM174" i="3" s="1"/>
  <c r="J176" i="3"/>
  <c r="Q176" i="3"/>
  <c r="I176" i="3"/>
  <c r="P176" i="3"/>
  <c r="R176" i="3" s="1"/>
  <c r="H176" i="3"/>
  <c r="AI175" i="3"/>
  <c r="AJ175" i="3" s="1"/>
  <c r="AM175" i="3" s="1"/>
  <c r="AO176" i="3"/>
  <c r="AH176" i="3"/>
  <c r="AN176" i="3"/>
  <c r="AP176" i="3" s="1"/>
  <c r="AG176" i="3"/>
  <c r="AF176" i="3"/>
  <c r="AR175" i="3"/>
  <c r="AS175" i="3" s="1"/>
  <c r="AU175" i="3" s="1"/>
  <c r="K175" i="3"/>
  <c r="M175" i="3" s="1"/>
  <c r="N175" i="3" s="1"/>
  <c r="AT173" i="3" l="1"/>
  <c r="AV173" i="3" s="1"/>
  <c r="AX173" i="3" s="1"/>
  <c r="AZ173" i="3" s="1"/>
  <c r="BB171" i="3"/>
  <c r="BB172" i="3"/>
  <c r="L175" i="3"/>
  <c r="O175" i="3" s="1"/>
  <c r="AB174" i="3"/>
  <c r="AQ175" i="3"/>
  <c r="AT175" i="3" s="1"/>
  <c r="K176" i="3"/>
  <c r="M176" i="3" s="1"/>
  <c r="N176" i="3" s="1"/>
  <c r="AD178" i="3"/>
  <c r="AE178" i="3" s="1"/>
  <c r="F178" i="3"/>
  <c r="G178" i="3" s="1"/>
  <c r="D179" i="3"/>
  <c r="Y173" i="3"/>
  <c r="AB173" i="3"/>
  <c r="AK175" i="3"/>
  <c r="AL175" i="3" s="1"/>
  <c r="J177" i="3"/>
  <c r="Q177" i="3"/>
  <c r="I177" i="3"/>
  <c r="H177" i="3"/>
  <c r="P177" i="3"/>
  <c r="R177" i="3" s="1"/>
  <c r="Z174" i="3"/>
  <c r="AA174" i="3" s="1"/>
  <c r="AR176" i="3"/>
  <c r="AS176" i="3" s="1"/>
  <c r="AU176" i="3" s="1"/>
  <c r="AO177" i="3"/>
  <c r="AH177" i="3"/>
  <c r="AN177" i="3"/>
  <c r="AP177" i="3" s="1"/>
  <c r="AG177" i="3"/>
  <c r="AF177" i="3"/>
  <c r="AI176" i="3"/>
  <c r="AJ176" i="3" s="1"/>
  <c r="AM176" i="3" s="1"/>
  <c r="T176" i="3"/>
  <c r="U176" i="3" s="1"/>
  <c r="V176" i="3" s="1"/>
  <c r="W176" i="3" s="1"/>
  <c r="AQ174" i="3"/>
  <c r="AT174" i="3" s="1"/>
  <c r="S175" i="3" l="1"/>
  <c r="X175" i="3" s="1"/>
  <c r="Y175" i="3" s="1"/>
  <c r="Z175" i="3" s="1"/>
  <c r="AA175" i="3" s="1"/>
  <c r="AK176" i="3"/>
  <c r="AL176" i="3" s="1"/>
  <c r="AQ176" i="3"/>
  <c r="AT176" i="3" s="1"/>
  <c r="AW174" i="3"/>
  <c r="AY174" i="3" s="1"/>
  <c r="BA174" i="3" s="1"/>
  <c r="T177" i="3"/>
  <c r="U177" i="3" s="1"/>
  <c r="V177" i="3" s="1"/>
  <c r="W177" i="3" s="1"/>
  <c r="J178" i="3"/>
  <c r="Q178" i="3"/>
  <c r="I178" i="3"/>
  <c r="P178" i="3"/>
  <c r="R178" i="3" s="1"/>
  <c r="H178" i="3"/>
  <c r="AV175" i="3"/>
  <c r="AX175" i="3" s="1"/>
  <c r="AR177" i="3"/>
  <c r="AS177" i="3" s="1"/>
  <c r="AU177" i="3" s="1"/>
  <c r="L176" i="3"/>
  <c r="O176" i="3" s="1"/>
  <c r="AO178" i="3"/>
  <c r="AH178" i="3"/>
  <c r="AN178" i="3"/>
  <c r="AP178" i="3" s="1"/>
  <c r="AG178" i="3"/>
  <c r="AF178" i="3"/>
  <c r="AD179" i="3"/>
  <c r="AE179" i="3" s="1"/>
  <c r="F179" i="3"/>
  <c r="G179" i="3" s="1"/>
  <c r="D180" i="3"/>
  <c r="AI177" i="3"/>
  <c r="AJ177" i="3" s="1"/>
  <c r="AM177" i="3" s="1"/>
  <c r="K177" i="3"/>
  <c r="L177" i="3" s="1"/>
  <c r="O177" i="3" s="1"/>
  <c r="Z173" i="3"/>
  <c r="AA173" i="3" s="1"/>
  <c r="AW173" i="3"/>
  <c r="AY173" i="3" s="1"/>
  <c r="AB175" i="3" l="1"/>
  <c r="M177" i="3"/>
  <c r="N177" i="3" s="1"/>
  <c r="AW175" i="3"/>
  <c r="AY175" i="3" s="1"/>
  <c r="BA175" i="3" s="1"/>
  <c r="AV174" i="3"/>
  <c r="AX174" i="3" s="1"/>
  <c r="BB174" i="3" s="1"/>
  <c r="AQ177" i="3"/>
  <c r="AT177" i="3" s="1"/>
  <c r="S177" i="3"/>
  <c r="X177" i="3" s="1"/>
  <c r="Y177" i="3" s="1"/>
  <c r="AO179" i="3"/>
  <c r="AH179" i="3"/>
  <c r="AN179" i="3"/>
  <c r="AP179" i="3" s="1"/>
  <c r="AG179" i="3"/>
  <c r="AF179" i="3"/>
  <c r="AI178" i="3"/>
  <c r="AK178" i="3" s="1"/>
  <c r="AL178" i="3" s="1"/>
  <c r="K178" i="3"/>
  <c r="M178" i="3" s="1"/>
  <c r="N178" i="3" s="1"/>
  <c r="AR178" i="3"/>
  <c r="AS178" i="3" s="1"/>
  <c r="AU178" i="3" s="1"/>
  <c r="AZ175" i="3"/>
  <c r="BA173" i="3"/>
  <c r="BB173" i="3"/>
  <c r="AD180" i="3"/>
  <c r="AE180" i="3" s="1"/>
  <c r="F180" i="3"/>
  <c r="G180" i="3" s="1"/>
  <c r="D181" i="3"/>
  <c r="S176" i="3"/>
  <c r="X176" i="3" s="1"/>
  <c r="AK177" i="3"/>
  <c r="AL177" i="3" s="1"/>
  <c r="J179" i="3"/>
  <c r="Q179" i="3"/>
  <c r="I179" i="3"/>
  <c r="H179" i="3"/>
  <c r="P179" i="3"/>
  <c r="R179" i="3" s="1"/>
  <c r="T178" i="3"/>
  <c r="U178" i="3" s="1"/>
  <c r="V178" i="3" s="1"/>
  <c r="W178" i="3" s="1"/>
  <c r="AJ178" i="3" l="1"/>
  <c r="AM178" i="3" s="1"/>
  <c r="AW176" i="3"/>
  <c r="AY176" i="3" s="1"/>
  <c r="BA176" i="3" s="1"/>
  <c r="AZ174" i="3"/>
  <c r="BB175" i="3"/>
  <c r="L178" i="3"/>
  <c r="O178" i="3" s="1"/>
  <c r="S178" i="3" s="1"/>
  <c r="X178" i="3" s="1"/>
  <c r="Y178" i="3" s="1"/>
  <c r="AQ178" i="3"/>
  <c r="AT178" i="3" s="1"/>
  <c r="AR179" i="3"/>
  <c r="AS179" i="3" s="1"/>
  <c r="AU179" i="3" s="1"/>
  <c r="Y176" i="3"/>
  <c r="AB176" i="3"/>
  <c r="T179" i="3"/>
  <c r="U179" i="3" s="1"/>
  <c r="V179" i="3" s="1"/>
  <c r="W179" i="3" s="1"/>
  <c r="AD181" i="3"/>
  <c r="AE181" i="3" s="1"/>
  <c r="F181" i="3"/>
  <c r="G181" i="3" s="1"/>
  <c r="D182" i="3"/>
  <c r="Z177" i="3"/>
  <c r="AA177" i="3" s="1"/>
  <c r="AV176" i="3"/>
  <c r="AX176" i="3" s="1"/>
  <c r="J180" i="3"/>
  <c r="Q180" i="3"/>
  <c r="I180" i="3"/>
  <c r="P180" i="3"/>
  <c r="R180" i="3" s="1"/>
  <c r="H180" i="3"/>
  <c r="K179" i="3"/>
  <c r="L179" i="3" s="1"/>
  <c r="O179" i="3" s="1"/>
  <c r="AO180" i="3"/>
  <c r="AH180" i="3"/>
  <c r="AN180" i="3"/>
  <c r="AP180" i="3" s="1"/>
  <c r="AG180" i="3"/>
  <c r="AF180" i="3"/>
  <c r="AB177" i="3"/>
  <c r="AI179" i="3"/>
  <c r="AJ179" i="3" s="1"/>
  <c r="AM179" i="3" s="1"/>
  <c r="AW177" i="3" l="1"/>
  <c r="AY177" i="3" s="1"/>
  <c r="BA177" i="3" s="1"/>
  <c r="AV177" i="3"/>
  <c r="AX177" i="3" s="1"/>
  <c r="AZ177" i="3" s="1"/>
  <c r="AB178" i="3"/>
  <c r="S179" i="3"/>
  <c r="X179" i="3" s="1"/>
  <c r="Y179" i="3" s="1"/>
  <c r="AQ179" i="3"/>
  <c r="AT179" i="3" s="1"/>
  <c r="AI180" i="3"/>
  <c r="AK180" i="3" s="1"/>
  <c r="AL180" i="3" s="1"/>
  <c r="AK179" i="3"/>
  <c r="AL179" i="3" s="1"/>
  <c r="AR180" i="3"/>
  <c r="AS180" i="3" s="1"/>
  <c r="AU180" i="3" s="1"/>
  <c r="M179" i="3"/>
  <c r="N179" i="3" s="1"/>
  <c r="T180" i="3"/>
  <c r="U180" i="3" s="1"/>
  <c r="V180" i="3" s="1"/>
  <c r="W180" i="3" s="1"/>
  <c r="BB176" i="3"/>
  <c r="AZ176" i="3"/>
  <c r="AD182" i="3"/>
  <c r="AE182" i="3" s="1"/>
  <c r="F182" i="3"/>
  <c r="G182" i="3" s="1"/>
  <c r="D183" i="3"/>
  <c r="Z176" i="3"/>
  <c r="AA176" i="3" s="1"/>
  <c r="AV178" i="3"/>
  <c r="AX178" i="3" s="1"/>
  <c r="K180" i="3"/>
  <c r="L180" i="3" s="1"/>
  <c r="O180" i="3" s="1"/>
  <c r="J181" i="3"/>
  <c r="Q181" i="3"/>
  <c r="I181" i="3"/>
  <c r="H181" i="3"/>
  <c r="P181" i="3"/>
  <c r="R181" i="3" s="1"/>
  <c r="Z178" i="3"/>
  <c r="AA178" i="3" s="1"/>
  <c r="AO181" i="3"/>
  <c r="AH181" i="3"/>
  <c r="AN181" i="3"/>
  <c r="AP181" i="3" s="1"/>
  <c r="AG181" i="3"/>
  <c r="AF181" i="3"/>
  <c r="AJ180" i="3" l="1"/>
  <c r="AM180" i="3" s="1"/>
  <c r="BB177" i="3"/>
  <c r="AB179" i="3"/>
  <c r="S180" i="3"/>
  <c r="X180" i="3" s="1"/>
  <c r="Y180" i="3" s="1"/>
  <c r="Z180" i="3" s="1"/>
  <c r="AA180" i="3" s="1"/>
  <c r="M180" i="3"/>
  <c r="N180" i="3" s="1"/>
  <c r="AZ178" i="3"/>
  <c r="J182" i="3"/>
  <c r="Q182" i="3"/>
  <c r="I182" i="3"/>
  <c r="P182" i="3"/>
  <c r="R182" i="3" s="1"/>
  <c r="H182" i="3"/>
  <c r="AW178" i="3"/>
  <c r="AY178" i="3" s="1"/>
  <c r="BA178" i="3" s="1"/>
  <c r="AO182" i="3"/>
  <c r="AH182" i="3"/>
  <c r="AN182" i="3"/>
  <c r="AP182" i="3" s="1"/>
  <c r="AG182" i="3"/>
  <c r="AF182" i="3"/>
  <c r="AR181" i="3"/>
  <c r="AS181" i="3" s="1"/>
  <c r="AU181" i="3" s="1"/>
  <c r="T181" i="3"/>
  <c r="U181" i="3" s="1"/>
  <c r="V181" i="3" s="1"/>
  <c r="W181" i="3" s="1"/>
  <c r="K181" i="3"/>
  <c r="M181" i="3" s="1"/>
  <c r="N181" i="3" s="1"/>
  <c r="Z179" i="3"/>
  <c r="AA179" i="3" s="1"/>
  <c r="AI181" i="3"/>
  <c r="AJ181" i="3" s="1"/>
  <c r="AM181" i="3" s="1"/>
  <c r="AD183" i="3"/>
  <c r="AE183" i="3" s="1"/>
  <c r="F183" i="3"/>
  <c r="G183" i="3" s="1"/>
  <c r="D184" i="3"/>
  <c r="AQ180" i="3"/>
  <c r="AT180" i="3" s="1"/>
  <c r="AB180" i="3" l="1"/>
  <c r="AW179" i="3"/>
  <c r="AY179" i="3" s="1"/>
  <c r="BA179" i="3" s="1"/>
  <c r="AV180" i="3"/>
  <c r="AX180" i="3" s="1"/>
  <c r="AK181" i="3"/>
  <c r="AL181" i="3" s="1"/>
  <c r="J183" i="3"/>
  <c r="Q183" i="3"/>
  <c r="I183" i="3"/>
  <c r="H183" i="3"/>
  <c r="P183" i="3"/>
  <c r="R183" i="3" s="1"/>
  <c r="L181" i="3"/>
  <c r="O181" i="3" s="1"/>
  <c r="AR182" i="3"/>
  <c r="AS182" i="3" s="1"/>
  <c r="AU182" i="3" s="1"/>
  <c r="AO183" i="3"/>
  <c r="AH183" i="3"/>
  <c r="AN183" i="3"/>
  <c r="AP183" i="3" s="1"/>
  <c r="AG183" i="3"/>
  <c r="AF183" i="3"/>
  <c r="T182" i="3"/>
  <c r="U182" i="3" s="1"/>
  <c r="V182" i="3" s="1"/>
  <c r="W182" i="3" s="1"/>
  <c r="AD184" i="3"/>
  <c r="AE184" i="3" s="1"/>
  <c r="F184" i="3"/>
  <c r="G184" i="3" s="1"/>
  <c r="D185" i="3"/>
  <c r="AQ181" i="3"/>
  <c r="AT181" i="3" s="1"/>
  <c r="AI182" i="3"/>
  <c r="AK182" i="3" s="1"/>
  <c r="AL182" i="3" s="1"/>
  <c r="AV179" i="3"/>
  <c r="AX179" i="3" s="1"/>
  <c r="K182" i="3"/>
  <c r="L182" i="3" s="1"/>
  <c r="O182" i="3" s="1"/>
  <c r="BB178" i="3"/>
  <c r="M182" i="3" l="1"/>
  <c r="N182" i="3" s="1"/>
  <c r="S182" i="3"/>
  <c r="X182" i="3" s="1"/>
  <c r="Y182" i="3" s="1"/>
  <c r="AZ180" i="3"/>
  <c r="K183" i="3"/>
  <c r="M183" i="3" s="1"/>
  <c r="N183" i="3" s="1"/>
  <c r="AR183" i="3"/>
  <c r="AS183" i="3" s="1"/>
  <c r="AU183" i="3" s="1"/>
  <c r="AV181" i="3"/>
  <c r="AX181" i="3" s="1"/>
  <c r="BB179" i="3"/>
  <c r="AZ179" i="3"/>
  <c r="AD185" i="3"/>
  <c r="AE185" i="3" s="1"/>
  <c r="F185" i="3"/>
  <c r="G185" i="3" s="1"/>
  <c r="D186" i="3"/>
  <c r="S181" i="3"/>
  <c r="X181" i="3" s="1"/>
  <c r="AO184" i="3"/>
  <c r="AH184" i="3"/>
  <c r="AN184" i="3"/>
  <c r="AP184" i="3" s="1"/>
  <c r="AG184" i="3"/>
  <c r="AF184" i="3"/>
  <c r="AJ182" i="3"/>
  <c r="AM182" i="3" s="1"/>
  <c r="J184" i="3"/>
  <c r="Q184" i="3"/>
  <c r="I184" i="3"/>
  <c r="P184" i="3"/>
  <c r="R184" i="3" s="1"/>
  <c r="H184" i="3"/>
  <c r="AW180" i="3"/>
  <c r="AY180" i="3" s="1"/>
  <c r="BA180" i="3" s="1"/>
  <c r="AI183" i="3"/>
  <c r="AJ183" i="3" s="1"/>
  <c r="AM183" i="3" s="1"/>
  <c r="T183" i="3"/>
  <c r="U183" i="3" s="1"/>
  <c r="V183" i="3" s="1"/>
  <c r="W183" i="3" s="1"/>
  <c r="L183" i="3" l="1"/>
  <c r="O183" i="3" s="1"/>
  <c r="S183" i="3" s="1"/>
  <c r="X183" i="3" s="1"/>
  <c r="Y183" i="3" s="1"/>
  <c r="Z182" i="3"/>
  <c r="AA182" i="3" s="1"/>
  <c r="AB182" i="3"/>
  <c r="AK183" i="3"/>
  <c r="AL183" i="3" s="1"/>
  <c r="AQ183" i="3"/>
  <c r="AT183" i="3" s="1"/>
  <c r="AZ181" i="3"/>
  <c r="K184" i="3"/>
  <c r="M184" i="3" s="1"/>
  <c r="N184" i="3" s="1"/>
  <c r="T184" i="3"/>
  <c r="U184" i="3" s="1"/>
  <c r="V184" i="3" s="1"/>
  <c r="W184" i="3" s="1"/>
  <c r="AQ182" i="3"/>
  <c r="AT182" i="3" s="1"/>
  <c r="AO185" i="3"/>
  <c r="AH185" i="3"/>
  <c r="AN185" i="3"/>
  <c r="AP185" i="3" s="1"/>
  <c r="AG185" i="3"/>
  <c r="AF185" i="3"/>
  <c r="AI184" i="3"/>
  <c r="AK184" i="3" s="1"/>
  <c r="AL184" i="3" s="1"/>
  <c r="AD186" i="3"/>
  <c r="AE186" i="3" s="1"/>
  <c r="F186" i="3"/>
  <c r="G186" i="3" s="1"/>
  <c r="D187" i="3"/>
  <c r="AR184" i="3"/>
  <c r="AS184" i="3" s="1"/>
  <c r="AU184" i="3" s="1"/>
  <c r="Y181" i="3"/>
  <c r="AB181" i="3"/>
  <c r="J185" i="3"/>
  <c r="Q185" i="3"/>
  <c r="I185" i="3"/>
  <c r="H185" i="3"/>
  <c r="P185" i="3"/>
  <c r="R185" i="3" s="1"/>
  <c r="BB180" i="3"/>
  <c r="L184" i="3" l="1"/>
  <c r="O184" i="3" s="1"/>
  <c r="J186" i="3"/>
  <c r="Q186" i="3"/>
  <c r="I186" i="3"/>
  <c r="P186" i="3"/>
  <c r="R186" i="3" s="1"/>
  <c r="H186" i="3"/>
  <c r="AR185" i="3"/>
  <c r="AS185" i="3" s="1"/>
  <c r="AU185" i="3" s="1"/>
  <c r="AO186" i="3"/>
  <c r="AH186" i="3"/>
  <c r="AN186" i="3"/>
  <c r="AP186" i="3" s="1"/>
  <c r="AG186" i="3"/>
  <c r="AF186" i="3"/>
  <c r="AJ184" i="3"/>
  <c r="AM184" i="3" s="1"/>
  <c r="T185" i="3"/>
  <c r="U185" i="3" s="1"/>
  <c r="V185" i="3" s="1"/>
  <c r="W185" i="3" s="1"/>
  <c r="Z183" i="3"/>
  <c r="AA183" i="3" s="1"/>
  <c r="K185" i="3"/>
  <c r="M185" i="3" s="1"/>
  <c r="N185" i="3" s="1"/>
  <c r="Z181" i="3"/>
  <c r="AA181" i="3" s="1"/>
  <c r="AB183" i="3"/>
  <c r="AD187" i="3"/>
  <c r="AE187" i="3" s="1"/>
  <c r="F187" i="3"/>
  <c r="G187" i="3" s="1"/>
  <c r="D188" i="3"/>
  <c r="AI185" i="3"/>
  <c r="AJ185" i="3" s="1"/>
  <c r="AM185" i="3" s="1"/>
  <c r="AW181" i="3"/>
  <c r="AY181" i="3" s="1"/>
  <c r="S184" i="3" l="1"/>
  <c r="X184" i="3" s="1"/>
  <c r="Y184" i="3" s="1"/>
  <c r="Z184" i="3" s="1"/>
  <c r="AA184" i="3" s="1"/>
  <c r="AK185" i="3"/>
  <c r="AL185" i="3" s="1"/>
  <c r="AQ185" i="3"/>
  <c r="AT185" i="3" s="1"/>
  <c r="AQ184" i="3"/>
  <c r="AT184" i="3" s="1"/>
  <c r="J187" i="3"/>
  <c r="Q187" i="3"/>
  <c r="I187" i="3"/>
  <c r="H187" i="3"/>
  <c r="P187" i="3"/>
  <c r="R187" i="3" s="1"/>
  <c r="K186" i="3"/>
  <c r="M186" i="3" s="1"/>
  <c r="N186" i="3" s="1"/>
  <c r="AV182" i="3"/>
  <c r="AX182" i="3" s="1"/>
  <c r="L185" i="3"/>
  <c r="O185" i="3" s="1"/>
  <c r="AV183" i="3"/>
  <c r="AX183" i="3" s="1"/>
  <c r="AR186" i="3"/>
  <c r="AS186" i="3" s="1"/>
  <c r="AU186" i="3" s="1"/>
  <c r="AO187" i="3"/>
  <c r="AH187" i="3"/>
  <c r="AN187" i="3"/>
  <c r="AP187" i="3" s="1"/>
  <c r="AG187" i="3"/>
  <c r="AF187" i="3"/>
  <c r="BA181" i="3"/>
  <c r="BB181" i="3"/>
  <c r="AD188" i="3"/>
  <c r="AE188" i="3" s="1"/>
  <c r="F188" i="3"/>
  <c r="G188" i="3" s="1"/>
  <c r="D189" i="3"/>
  <c r="AW182" i="3"/>
  <c r="AY182" i="3" s="1"/>
  <c r="BA182" i="3" s="1"/>
  <c r="AI186" i="3"/>
  <c r="AJ186" i="3" s="1"/>
  <c r="AM186" i="3" s="1"/>
  <c r="T186" i="3"/>
  <c r="U186" i="3" s="1"/>
  <c r="V186" i="3" s="1"/>
  <c r="W186" i="3" s="1"/>
  <c r="AB184" i="3" l="1"/>
  <c r="L186" i="3"/>
  <c r="O186" i="3" s="1"/>
  <c r="AQ186" i="3"/>
  <c r="AT186" i="3" s="1"/>
  <c r="J188" i="3"/>
  <c r="Q188" i="3"/>
  <c r="I188" i="3"/>
  <c r="P188" i="3"/>
  <c r="R188" i="3" s="1"/>
  <c r="H188" i="3"/>
  <c r="S185" i="3"/>
  <c r="X185" i="3" s="1"/>
  <c r="K187" i="3"/>
  <c r="M187" i="3" s="1"/>
  <c r="N187" i="3" s="1"/>
  <c r="AW183" i="3"/>
  <c r="AY183" i="3" s="1"/>
  <c r="BA183" i="3" s="1"/>
  <c r="AO188" i="3"/>
  <c r="AH188" i="3"/>
  <c r="AN188" i="3"/>
  <c r="AP188" i="3" s="1"/>
  <c r="AG188" i="3"/>
  <c r="AF188" i="3"/>
  <c r="AI187" i="3"/>
  <c r="AK187" i="3" s="1"/>
  <c r="AL187" i="3" s="1"/>
  <c r="BB182" i="3"/>
  <c r="AZ182" i="3"/>
  <c r="T187" i="3"/>
  <c r="U187" i="3" s="1"/>
  <c r="V187" i="3" s="1"/>
  <c r="W187" i="3" s="1"/>
  <c r="AK186" i="3"/>
  <c r="AL186" i="3" s="1"/>
  <c r="AD189" i="3"/>
  <c r="AE189" i="3" s="1"/>
  <c r="F189" i="3"/>
  <c r="G189" i="3" s="1"/>
  <c r="D190" i="3"/>
  <c r="AZ183" i="3"/>
  <c r="AR187" i="3"/>
  <c r="AS187" i="3" s="1"/>
  <c r="AU187" i="3" s="1"/>
  <c r="AW185" i="3" l="1"/>
  <c r="AY185" i="3" s="1"/>
  <c r="BA185" i="3" s="1"/>
  <c r="L187" i="3"/>
  <c r="O187" i="3" s="1"/>
  <c r="S187" i="3" s="1"/>
  <c r="X187" i="3" s="1"/>
  <c r="Y187" i="3" s="1"/>
  <c r="S186" i="3"/>
  <c r="X186" i="3" s="1"/>
  <c r="Y186" i="3" s="1"/>
  <c r="Z186" i="3" s="1"/>
  <c r="AA186" i="3" s="1"/>
  <c r="BB183" i="3"/>
  <c r="AV185" i="3"/>
  <c r="AX185" i="3" s="1"/>
  <c r="AZ185" i="3" s="1"/>
  <c r="AO189" i="3"/>
  <c r="AH189" i="3"/>
  <c r="AN189" i="3"/>
  <c r="AP189" i="3" s="1"/>
  <c r="AG189" i="3"/>
  <c r="AF189" i="3"/>
  <c r="AI188" i="3"/>
  <c r="AJ188" i="3" s="1"/>
  <c r="AM188" i="3" s="1"/>
  <c r="AV184" i="3"/>
  <c r="AX184" i="3" s="1"/>
  <c r="Y185" i="3"/>
  <c r="AB185" i="3"/>
  <c r="T188" i="3"/>
  <c r="U188" i="3" s="1"/>
  <c r="V188" i="3" s="1"/>
  <c r="W188" i="3" s="1"/>
  <c r="J189" i="3"/>
  <c r="Q189" i="3"/>
  <c r="I189" i="3"/>
  <c r="H189" i="3"/>
  <c r="P189" i="3"/>
  <c r="R189" i="3" s="1"/>
  <c r="AJ187" i="3"/>
  <c r="AM187" i="3" s="1"/>
  <c r="AD190" i="3"/>
  <c r="AE190" i="3" s="1"/>
  <c r="F190" i="3"/>
  <c r="G190" i="3" s="1"/>
  <c r="D191" i="3"/>
  <c r="AR188" i="3"/>
  <c r="AS188" i="3" s="1"/>
  <c r="AU188" i="3" s="1"/>
  <c r="AW184" i="3"/>
  <c r="AY184" i="3" s="1"/>
  <c r="BA184" i="3" s="1"/>
  <c r="K188" i="3"/>
  <c r="L188" i="3" s="1"/>
  <c r="O188" i="3" s="1"/>
  <c r="AB186" i="3" l="1"/>
  <c r="BB185" i="3"/>
  <c r="M188" i="3"/>
  <c r="N188" i="3" s="1"/>
  <c r="S188" i="3"/>
  <c r="X188" i="3" s="1"/>
  <c r="Y188" i="3" s="1"/>
  <c r="AQ188" i="3"/>
  <c r="AT188" i="3" s="1"/>
  <c r="AO190" i="3"/>
  <c r="AH190" i="3"/>
  <c r="AN190" i="3"/>
  <c r="AP190" i="3" s="1"/>
  <c r="AG190" i="3"/>
  <c r="AF190" i="3"/>
  <c r="T189" i="3"/>
  <c r="U189" i="3" s="1"/>
  <c r="V189" i="3" s="1"/>
  <c r="W189" i="3" s="1"/>
  <c r="AK188" i="3"/>
  <c r="AL188" i="3" s="1"/>
  <c r="AR189" i="3"/>
  <c r="AS189" i="3" s="1"/>
  <c r="AU189" i="3" s="1"/>
  <c r="BB184" i="3"/>
  <c r="AZ184" i="3"/>
  <c r="AI189" i="3"/>
  <c r="AK189" i="3" s="1"/>
  <c r="AL189" i="3" s="1"/>
  <c r="Z187" i="3"/>
  <c r="AA187" i="3" s="1"/>
  <c r="AD191" i="3"/>
  <c r="AE191" i="3" s="1"/>
  <c r="F191" i="3"/>
  <c r="G191" i="3" s="1"/>
  <c r="D192" i="3"/>
  <c r="AQ187" i="3"/>
  <c r="AT187" i="3" s="1"/>
  <c r="K189" i="3"/>
  <c r="L189" i="3" s="1"/>
  <c r="O189" i="3" s="1"/>
  <c r="AV186" i="3"/>
  <c r="AX186" i="3" s="1"/>
  <c r="J190" i="3"/>
  <c r="Q190" i="3"/>
  <c r="I190" i="3"/>
  <c r="P190" i="3"/>
  <c r="R190" i="3" s="1"/>
  <c r="H190" i="3"/>
  <c r="Z185" i="3"/>
  <c r="AA185" i="3" s="1"/>
  <c r="AB187" i="3"/>
  <c r="AB188" i="3" l="1"/>
  <c r="S189" i="3"/>
  <c r="X189" i="3" s="1"/>
  <c r="Y189" i="3" s="1"/>
  <c r="Z189" i="3" s="1"/>
  <c r="AA189" i="3" s="1"/>
  <c r="M189" i="3"/>
  <c r="N189" i="3" s="1"/>
  <c r="K190" i="3"/>
  <c r="M190" i="3" s="1"/>
  <c r="N190" i="3" s="1"/>
  <c r="T190" i="3"/>
  <c r="U190" i="3" s="1"/>
  <c r="V190" i="3" s="1"/>
  <c r="W190" i="3" s="1"/>
  <c r="AO191" i="3"/>
  <c r="AH191" i="3"/>
  <c r="AN191" i="3"/>
  <c r="AP191" i="3" s="1"/>
  <c r="AG191" i="3"/>
  <c r="AF191" i="3"/>
  <c r="AV188" i="3"/>
  <c r="AX188" i="3" s="1"/>
  <c r="AD192" i="3"/>
  <c r="AE192" i="3" s="1"/>
  <c r="F192" i="3"/>
  <c r="G192" i="3" s="1"/>
  <c r="D193" i="3"/>
  <c r="Z188" i="3"/>
  <c r="AA188" i="3" s="1"/>
  <c r="AV187" i="3"/>
  <c r="AX187" i="3" s="1"/>
  <c r="AW187" i="3"/>
  <c r="AY187" i="3" s="1"/>
  <c r="BA187" i="3" s="1"/>
  <c r="AR190" i="3"/>
  <c r="AS190" i="3" s="1"/>
  <c r="AU190" i="3" s="1"/>
  <c r="AZ186" i="3"/>
  <c r="AW186" i="3"/>
  <c r="AY186" i="3" s="1"/>
  <c r="BA186" i="3" s="1"/>
  <c r="AJ189" i="3"/>
  <c r="AM189" i="3" s="1"/>
  <c r="J191" i="3"/>
  <c r="Q191" i="3"/>
  <c r="I191" i="3"/>
  <c r="H191" i="3"/>
  <c r="P191" i="3"/>
  <c r="R191" i="3" s="1"/>
  <c r="AI190" i="3"/>
  <c r="AJ190" i="3" s="1"/>
  <c r="AM190" i="3" s="1"/>
  <c r="L190" i="3" l="1"/>
  <c r="O190" i="3" s="1"/>
  <c r="AB189" i="3"/>
  <c r="BB186" i="3"/>
  <c r="AQ190" i="3"/>
  <c r="AT190" i="3" s="1"/>
  <c r="AD193" i="3"/>
  <c r="AE193" i="3" s="1"/>
  <c r="F193" i="3"/>
  <c r="G193" i="3" s="1"/>
  <c r="D194" i="3"/>
  <c r="J192" i="3"/>
  <c r="Q192" i="3"/>
  <c r="I192" i="3"/>
  <c r="P192" i="3"/>
  <c r="R192" i="3" s="1"/>
  <c r="H192" i="3"/>
  <c r="AI191" i="3"/>
  <c r="AK191" i="3" s="1"/>
  <c r="AL191" i="3" s="1"/>
  <c r="AQ189" i="3"/>
  <c r="AT189" i="3" s="1"/>
  <c r="AZ188" i="3"/>
  <c r="T191" i="3"/>
  <c r="U191" i="3" s="1"/>
  <c r="V191" i="3" s="1"/>
  <c r="W191" i="3" s="1"/>
  <c r="AO192" i="3"/>
  <c r="AH192" i="3"/>
  <c r="AN192" i="3"/>
  <c r="AP192" i="3" s="1"/>
  <c r="AG192" i="3"/>
  <c r="AF192" i="3"/>
  <c r="AR191" i="3"/>
  <c r="AS191" i="3" s="1"/>
  <c r="AU191" i="3" s="1"/>
  <c r="AK190" i="3"/>
  <c r="AL190" i="3" s="1"/>
  <c r="K191" i="3"/>
  <c r="M191" i="3" s="1"/>
  <c r="N191" i="3" s="1"/>
  <c r="BB187" i="3"/>
  <c r="AZ187" i="3"/>
  <c r="S190" i="3" l="1"/>
  <c r="X190" i="3" s="1"/>
  <c r="Y190" i="3" s="1"/>
  <c r="Z190" i="3" s="1"/>
  <c r="AA190" i="3" s="1"/>
  <c r="AW188" i="3"/>
  <c r="AY188" i="3" s="1"/>
  <c r="BA188" i="3" s="1"/>
  <c r="AW189" i="3"/>
  <c r="AY189" i="3" s="1"/>
  <c r="BA189" i="3" s="1"/>
  <c r="T192" i="3"/>
  <c r="U192" i="3" s="1"/>
  <c r="V192" i="3" s="1"/>
  <c r="W192" i="3" s="1"/>
  <c r="AJ191" i="3"/>
  <c r="AM191" i="3" s="1"/>
  <c r="AO193" i="3"/>
  <c r="AH193" i="3"/>
  <c r="AN193" i="3"/>
  <c r="AP193" i="3" s="1"/>
  <c r="AG193" i="3"/>
  <c r="AF193" i="3"/>
  <c r="AI192" i="3"/>
  <c r="AK192" i="3" s="1"/>
  <c r="AL192" i="3" s="1"/>
  <c r="L191" i="3"/>
  <c r="O191" i="3" s="1"/>
  <c r="K192" i="3"/>
  <c r="L192" i="3" s="1"/>
  <c r="O192" i="3" s="1"/>
  <c r="AD194" i="3"/>
  <c r="AE194" i="3" s="1"/>
  <c r="F194" i="3"/>
  <c r="G194" i="3" s="1"/>
  <c r="D195" i="3"/>
  <c r="AR192" i="3"/>
  <c r="AS192" i="3" s="1"/>
  <c r="AU192" i="3" s="1"/>
  <c r="J193" i="3"/>
  <c r="Q193" i="3"/>
  <c r="I193" i="3"/>
  <c r="H193" i="3"/>
  <c r="P193" i="3"/>
  <c r="R193" i="3" s="1"/>
  <c r="AB190" i="3" l="1"/>
  <c r="BB188" i="3"/>
  <c r="AJ192" i="3"/>
  <c r="AM192" i="3" s="1"/>
  <c r="AQ192" i="3" s="1"/>
  <c r="AT192" i="3" s="1"/>
  <c r="AV189" i="3"/>
  <c r="AX189" i="3" s="1"/>
  <c r="BB189" i="3" s="1"/>
  <c r="S192" i="3"/>
  <c r="X192" i="3" s="1"/>
  <c r="Y192" i="3" s="1"/>
  <c r="K193" i="3"/>
  <c r="M193" i="3" s="1"/>
  <c r="N193" i="3" s="1"/>
  <c r="AV190" i="3"/>
  <c r="AX190" i="3" s="1"/>
  <c r="T193" i="3"/>
  <c r="U193" i="3" s="1"/>
  <c r="V193" i="3" s="1"/>
  <c r="W193" i="3" s="1"/>
  <c r="M192" i="3"/>
  <c r="N192" i="3" s="1"/>
  <c r="AI193" i="3"/>
  <c r="AK193" i="3" s="1"/>
  <c r="AL193" i="3" s="1"/>
  <c r="AQ191" i="3"/>
  <c r="AT191" i="3" s="1"/>
  <c r="AO194" i="3"/>
  <c r="AH194" i="3"/>
  <c r="AN194" i="3"/>
  <c r="AP194" i="3" s="1"/>
  <c r="AG194" i="3"/>
  <c r="AF194" i="3"/>
  <c r="AD195" i="3"/>
  <c r="AE195" i="3" s="1"/>
  <c r="F195" i="3"/>
  <c r="G195" i="3" s="1"/>
  <c r="D196" i="3"/>
  <c r="AR193" i="3"/>
  <c r="AS193" i="3" s="1"/>
  <c r="AU193" i="3" s="1"/>
  <c r="J194" i="3"/>
  <c r="Q194" i="3"/>
  <c r="I194" i="3"/>
  <c r="P194" i="3"/>
  <c r="R194" i="3" s="1"/>
  <c r="H194" i="3"/>
  <c r="S191" i="3"/>
  <c r="X191" i="3" s="1"/>
  <c r="AB192" i="3" l="1"/>
  <c r="AZ189" i="3"/>
  <c r="AV192" i="3"/>
  <c r="AX192" i="3" s="1"/>
  <c r="AR194" i="3"/>
  <c r="AS194" i="3" s="1"/>
  <c r="AU194" i="3" s="1"/>
  <c r="AW191" i="3"/>
  <c r="AY191" i="3" s="1"/>
  <c r="BA191" i="3" s="1"/>
  <c r="AJ193" i="3"/>
  <c r="AM193" i="3" s="1"/>
  <c r="Z192" i="3"/>
  <c r="AA192" i="3" s="1"/>
  <c r="AO195" i="3"/>
  <c r="AH195" i="3"/>
  <c r="AN195" i="3"/>
  <c r="AP195" i="3" s="1"/>
  <c r="AG195" i="3"/>
  <c r="AF195" i="3"/>
  <c r="AI194" i="3"/>
  <c r="AK194" i="3" s="1"/>
  <c r="AL194" i="3" s="1"/>
  <c r="T194" i="3"/>
  <c r="U194" i="3" s="1"/>
  <c r="V194" i="3" s="1"/>
  <c r="W194" i="3" s="1"/>
  <c r="AD196" i="3"/>
  <c r="AE196" i="3" s="1"/>
  <c r="F196" i="3"/>
  <c r="G196" i="3" s="1"/>
  <c r="D197" i="3"/>
  <c r="L193" i="3"/>
  <c r="O193" i="3" s="1"/>
  <c r="AZ190" i="3"/>
  <c r="Y191" i="3"/>
  <c r="AB191" i="3"/>
  <c r="K194" i="3"/>
  <c r="L194" i="3" s="1"/>
  <c r="O194" i="3" s="1"/>
  <c r="J195" i="3"/>
  <c r="Q195" i="3"/>
  <c r="I195" i="3"/>
  <c r="H195" i="3"/>
  <c r="P195" i="3"/>
  <c r="R195" i="3" s="1"/>
  <c r="AW190" i="3"/>
  <c r="AY190" i="3" s="1"/>
  <c r="BA190" i="3" s="1"/>
  <c r="M194" i="3" l="1"/>
  <c r="N194" i="3" s="1"/>
  <c r="S194" i="3"/>
  <c r="X194" i="3" s="1"/>
  <c r="Y194" i="3" s="1"/>
  <c r="S193" i="3"/>
  <c r="X193" i="3" s="1"/>
  <c r="AQ193" i="3"/>
  <c r="AT193" i="3" s="1"/>
  <c r="T195" i="3"/>
  <c r="U195" i="3" s="1"/>
  <c r="V195" i="3" s="1"/>
  <c r="W195" i="3" s="1"/>
  <c r="AD197" i="3"/>
  <c r="AE197" i="3" s="1"/>
  <c r="F197" i="3"/>
  <c r="G197" i="3" s="1"/>
  <c r="D198" i="3"/>
  <c r="BB190" i="3"/>
  <c r="J196" i="3"/>
  <c r="Q196" i="3"/>
  <c r="I196" i="3"/>
  <c r="P196" i="3"/>
  <c r="R196" i="3" s="1"/>
  <c r="H196" i="3"/>
  <c r="AI195" i="3"/>
  <c r="AJ195" i="3" s="1"/>
  <c r="AM195" i="3" s="1"/>
  <c r="Z191" i="3"/>
  <c r="AA191" i="3" s="1"/>
  <c r="AZ192" i="3"/>
  <c r="K195" i="3"/>
  <c r="L195" i="3" s="1"/>
  <c r="O195" i="3" s="1"/>
  <c r="AJ194" i="3"/>
  <c r="AM194" i="3" s="1"/>
  <c r="AO196" i="3"/>
  <c r="AH196" i="3"/>
  <c r="AN196" i="3"/>
  <c r="AP196" i="3" s="1"/>
  <c r="AG196" i="3"/>
  <c r="AF196" i="3"/>
  <c r="AR195" i="3"/>
  <c r="AS195" i="3" s="1"/>
  <c r="AU195" i="3" s="1"/>
  <c r="AV191" i="3"/>
  <c r="AX191" i="3" s="1"/>
  <c r="M195" i="3" l="1"/>
  <c r="N195" i="3" s="1"/>
  <c r="AW192" i="3"/>
  <c r="AY192" i="3" s="1"/>
  <c r="BA192" i="3" s="1"/>
  <c r="AB194" i="3"/>
  <c r="AQ195" i="3"/>
  <c r="AT195" i="3" s="1"/>
  <c r="S195" i="3"/>
  <c r="X195" i="3" s="1"/>
  <c r="Y195" i="3" s="1"/>
  <c r="BB191" i="3"/>
  <c r="AZ191" i="3"/>
  <c r="T196" i="3"/>
  <c r="U196" i="3" s="1"/>
  <c r="V196" i="3" s="1"/>
  <c r="W196" i="3" s="1"/>
  <c r="AR196" i="3"/>
  <c r="AS196" i="3" s="1"/>
  <c r="AU196" i="3" s="1"/>
  <c r="AQ194" i="3"/>
  <c r="AT194" i="3" s="1"/>
  <c r="AK195" i="3"/>
  <c r="AL195" i="3" s="1"/>
  <c r="K196" i="3"/>
  <c r="M196" i="3" s="1"/>
  <c r="N196" i="3" s="1"/>
  <c r="AD198" i="3"/>
  <c r="AE198" i="3" s="1"/>
  <c r="F198" i="3"/>
  <c r="G198" i="3" s="1"/>
  <c r="D199" i="3"/>
  <c r="AI196" i="3"/>
  <c r="AK196" i="3" s="1"/>
  <c r="AL196" i="3" s="1"/>
  <c r="J197" i="3"/>
  <c r="Q197" i="3"/>
  <c r="I197" i="3"/>
  <c r="H197" i="3"/>
  <c r="P197" i="3"/>
  <c r="R197" i="3" s="1"/>
  <c r="Z194" i="3"/>
  <c r="AA194" i="3" s="1"/>
  <c r="AO197" i="3"/>
  <c r="AH197" i="3"/>
  <c r="AN197" i="3"/>
  <c r="AP197" i="3" s="1"/>
  <c r="AG197" i="3"/>
  <c r="AF197" i="3"/>
  <c r="Y193" i="3"/>
  <c r="AB193" i="3"/>
  <c r="AW193" i="3" l="1"/>
  <c r="AY193" i="3" s="1"/>
  <c r="BA193" i="3" s="1"/>
  <c r="BB192" i="3"/>
  <c r="AB195" i="3"/>
  <c r="AJ196" i="3"/>
  <c r="AM196" i="3" s="1"/>
  <c r="L196" i="3"/>
  <c r="O196" i="3" s="1"/>
  <c r="Z193" i="3"/>
  <c r="AA193" i="3" s="1"/>
  <c r="T197" i="3"/>
  <c r="U197" i="3" s="1"/>
  <c r="V197" i="3" s="1"/>
  <c r="W197" i="3" s="1"/>
  <c r="AD199" i="3"/>
  <c r="AE199" i="3" s="1"/>
  <c r="F199" i="3"/>
  <c r="G199" i="3" s="1"/>
  <c r="D200" i="3"/>
  <c r="AI197" i="3"/>
  <c r="AK197" i="3" s="1"/>
  <c r="AL197" i="3" s="1"/>
  <c r="J198" i="3"/>
  <c r="Q198" i="3"/>
  <c r="I198" i="3"/>
  <c r="P198" i="3"/>
  <c r="R198" i="3" s="1"/>
  <c r="H198" i="3"/>
  <c r="AV195" i="3"/>
  <c r="AX195" i="3" s="1"/>
  <c r="AV193" i="3"/>
  <c r="AX193" i="3" s="1"/>
  <c r="AR197" i="3"/>
  <c r="AS197" i="3" s="1"/>
  <c r="AU197" i="3" s="1"/>
  <c r="K197" i="3"/>
  <c r="M197" i="3" s="1"/>
  <c r="N197" i="3" s="1"/>
  <c r="AO198" i="3"/>
  <c r="AH198" i="3"/>
  <c r="AN198" i="3"/>
  <c r="AP198" i="3" s="1"/>
  <c r="AG198" i="3"/>
  <c r="AF198" i="3"/>
  <c r="AW194" i="3"/>
  <c r="AY194" i="3" s="1"/>
  <c r="BA194" i="3" s="1"/>
  <c r="Z195" i="3"/>
  <c r="AA195" i="3" s="1"/>
  <c r="S196" i="3" l="1"/>
  <c r="X196" i="3" s="1"/>
  <c r="Y196" i="3" s="1"/>
  <c r="Z196" i="3" s="1"/>
  <c r="AA196" i="3" s="1"/>
  <c r="AQ196" i="3"/>
  <c r="AJ197" i="3"/>
  <c r="AM197" i="3" s="1"/>
  <c r="L197" i="3"/>
  <c r="O197" i="3" s="1"/>
  <c r="AO199" i="3"/>
  <c r="AH199" i="3"/>
  <c r="AN199" i="3"/>
  <c r="AP199" i="3" s="1"/>
  <c r="AG199" i="3"/>
  <c r="AF199" i="3"/>
  <c r="AI198" i="3"/>
  <c r="AK198" i="3" s="1"/>
  <c r="AL198" i="3" s="1"/>
  <c r="K198" i="3"/>
  <c r="M198" i="3" s="1"/>
  <c r="N198" i="3" s="1"/>
  <c r="AZ195" i="3"/>
  <c r="T198" i="3"/>
  <c r="U198" i="3" s="1"/>
  <c r="V198" i="3" s="1"/>
  <c r="W198" i="3" s="1"/>
  <c r="AV194" i="3"/>
  <c r="AX194" i="3" s="1"/>
  <c r="AR198" i="3"/>
  <c r="AS198" i="3" s="1"/>
  <c r="AU198" i="3" s="1"/>
  <c r="BB193" i="3"/>
  <c r="AZ193" i="3"/>
  <c r="AD200" i="3"/>
  <c r="AE200" i="3" s="1"/>
  <c r="F200" i="3"/>
  <c r="G200" i="3" s="1"/>
  <c r="D201" i="3"/>
  <c r="J199" i="3"/>
  <c r="Q199" i="3"/>
  <c r="I199" i="3"/>
  <c r="H199" i="3"/>
  <c r="P199" i="3"/>
  <c r="R199" i="3" s="1"/>
  <c r="AW195" i="3" l="1"/>
  <c r="AY195" i="3" s="1"/>
  <c r="BA195" i="3" s="1"/>
  <c r="AT196" i="3"/>
  <c r="AV196" i="3" s="1"/>
  <c r="AX196" i="3" s="1"/>
  <c r="AZ196" i="3" s="1"/>
  <c r="AB196" i="3"/>
  <c r="S197" i="3"/>
  <c r="X197" i="3" s="1"/>
  <c r="Y197" i="3" s="1"/>
  <c r="Z197" i="3" s="1"/>
  <c r="AA197" i="3" s="1"/>
  <c r="AJ198" i="3"/>
  <c r="AM198" i="3" s="1"/>
  <c r="AQ197" i="3"/>
  <c r="AT197" i="3" s="1"/>
  <c r="AI199" i="3"/>
  <c r="AK199" i="3" s="1"/>
  <c r="AL199" i="3" s="1"/>
  <c r="AR199" i="3"/>
  <c r="AS199" i="3" s="1"/>
  <c r="AU199" i="3" s="1"/>
  <c r="BB194" i="3"/>
  <c r="AZ194" i="3"/>
  <c r="T199" i="3"/>
  <c r="U199" i="3" s="1"/>
  <c r="V199" i="3" s="1"/>
  <c r="W199" i="3" s="1"/>
  <c r="AD201" i="3"/>
  <c r="AE201" i="3" s="1"/>
  <c r="F201" i="3"/>
  <c r="G201" i="3" s="1"/>
  <c r="D202" i="3"/>
  <c r="AO200" i="3"/>
  <c r="AH200" i="3"/>
  <c r="AN200" i="3"/>
  <c r="AP200" i="3" s="1"/>
  <c r="AG200" i="3"/>
  <c r="AF200" i="3"/>
  <c r="K199" i="3"/>
  <c r="L199" i="3" s="1"/>
  <c r="O199" i="3" s="1"/>
  <c r="L198" i="3"/>
  <c r="O198" i="3" s="1"/>
  <c r="J200" i="3"/>
  <c r="Q200" i="3"/>
  <c r="I200" i="3"/>
  <c r="P200" i="3"/>
  <c r="R200" i="3" s="1"/>
  <c r="H200" i="3"/>
  <c r="BB195" i="3" l="1"/>
  <c r="AJ199" i="3"/>
  <c r="AM199" i="3" s="1"/>
  <c r="AQ198" i="3"/>
  <c r="AT198" i="3" s="1"/>
  <c r="AB197" i="3"/>
  <c r="M199" i="3"/>
  <c r="N199" i="3" s="1"/>
  <c r="AW196" i="3"/>
  <c r="AY196" i="3" s="1"/>
  <c r="BA196" i="3" s="1"/>
  <c r="S199" i="3"/>
  <c r="X199" i="3" s="1"/>
  <c r="Y199" i="3" s="1"/>
  <c r="K200" i="3"/>
  <c r="M200" i="3" s="1"/>
  <c r="N200" i="3" s="1"/>
  <c r="AR200" i="3"/>
  <c r="AS200" i="3" s="1"/>
  <c r="AU200" i="3" s="1"/>
  <c r="J201" i="3"/>
  <c r="Q201" i="3"/>
  <c r="I201" i="3"/>
  <c r="H201" i="3"/>
  <c r="P201" i="3"/>
  <c r="R201" i="3" s="1"/>
  <c r="AO201" i="3"/>
  <c r="AH201" i="3"/>
  <c r="AN201" i="3"/>
  <c r="AP201" i="3" s="1"/>
  <c r="AG201" i="3"/>
  <c r="AF201" i="3"/>
  <c r="T200" i="3"/>
  <c r="U200" i="3" s="1"/>
  <c r="V200" i="3" s="1"/>
  <c r="W200" i="3" s="1"/>
  <c r="S198" i="3"/>
  <c r="X198" i="3" s="1"/>
  <c r="AI200" i="3"/>
  <c r="AK200" i="3" s="1"/>
  <c r="AL200" i="3" s="1"/>
  <c r="AD202" i="3"/>
  <c r="AE202" i="3" s="1"/>
  <c r="F202" i="3"/>
  <c r="G202" i="3" s="1"/>
  <c r="D203" i="3"/>
  <c r="AQ199" i="3" l="1"/>
  <c r="AT199" i="3" s="1"/>
  <c r="AW197" i="3"/>
  <c r="AY197" i="3" s="1"/>
  <c r="BA197" i="3" s="1"/>
  <c r="L200" i="3"/>
  <c r="O200" i="3" s="1"/>
  <c r="AB199" i="3"/>
  <c r="AV197" i="3"/>
  <c r="AX197" i="3" s="1"/>
  <c r="BB196" i="3"/>
  <c r="AV198" i="3"/>
  <c r="AX198" i="3" s="1"/>
  <c r="AZ198" i="3" s="1"/>
  <c r="Y198" i="3"/>
  <c r="AB198" i="3"/>
  <c r="T201" i="3"/>
  <c r="U201" i="3" s="1"/>
  <c r="V201" i="3" s="1"/>
  <c r="W201" i="3" s="1"/>
  <c r="AD203" i="3"/>
  <c r="AE203" i="3" s="1"/>
  <c r="F203" i="3"/>
  <c r="G203" i="3" s="1"/>
  <c r="D204" i="3"/>
  <c r="AR201" i="3"/>
  <c r="AS201" i="3" s="1"/>
  <c r="AU201" i="3" s="1"/>
  <c r="J202" i="3"/>
  <c r="Q202" i="3"/>
  <c r="I202" i="3"/>
  <c r="P202" i="3"/>
  <c r="R202" i="3" s="1"/>
  <c r="H202" i="3"/>
  <c r="AO202" i="3"/>
  <c r="AH202" i="3"/>
  <c r="AN202" i="3"/>
  <c r="AP202" i="3" s="1"/>
  <c r="AG202" i="3"/>
  <c r="AF202" i="3"/>
  <c r="AJ200" i="3"/>
  <c r="AM200" i="3" s="1"/>
  <c r="Z199" i="3"/>
  <c r="AA199" i="3" s="1"/>
  <c r="AI201" i="3"/>
  <c r="AJ201" i="3" s="1"/>
  <c r="AM201" i="3" s="1"/>
  <c r="K201" i="3"/>
  <c r="M201" i="3" s="1"/>
  <c r="N201" i="3" s="1"/>
  <c r="S200" i="3" l="1"/>
  <c r="X200" i="3" s="1"/>
  <c r="Y200" i="3" s="1"/>
  <c r="Z200" i="3" s="1"/>
  <c r="AA200" i="3" s="1"/>
  <c r="AW198" i="3"/>
  <c r="AY198" i="3" s="1"/>
  <c r="BA198" i="3" s="1"/>
  <c r="AK201" i="3"/>
  <c r="AL201" i="3" s="1"/>
  <c r="BB197" i="3"/>
  <c r="AZ197" i="3"/>
  <c r="AQ201" i="3"/>
  <c r="AT201" i="3" s="1"/>
  <c r="K202" i="3"/>
  <c r="M202" i="3" s="1"/>
  <c r="N202" i="3" s="1"/>
  <c r="J203" i="3"/>
  <c r="Q203" i="3"/>
  <c r="I203" i="3"/>
  <c r="H203" i="3"/>
  <c r="P203" i="3"/>
  <c r="R203" i="3" s="1"/>
  <c r="L201" i="3"/>
  <c r="O201" i="3" s="1"/>
  <c r="AI202" i="3"/>
  <c r="AK202" i="3" s="1"/>
  <c r="AL202" i="3" s="1"/>
  <c r="AO203" i="3"/>
  <c r="AH203" i="3"/>
  <c r="AN203" i="3"/>
  <c r="AP203" i="3" s="1"/>
  <c r="AG203" i="3"/>
  <c r="AF203" i="3"/>
  <c r="AR202" i="3"/>
  <c r="AS202" i="3" s="1"/>
  <c r="AU202" i="3" s="1"/>
  <c r="Z198" i="3"/>
  <c r="AA198" i="3" s="1"/>
  <c r="AQ200" i="3"/>
  <c r="AT200" i="3" s="1"/>
  <c r="T202" i="3"/>
  <c r="U202" i="3" s="1"/>
  <c r="V202" i="3" s="1"/>
  <c r="W202" i="3" s="1"/>
  <c r="AD204" i="3"/>
  <c r="AE204" i="3" s="1"/>
  <c r="F204" i="3"/>
  <c r="G204" i="3" s="1"/>
  <c r="D205" i="3"/>
  <c r="AV199" i="3"/>
  <c r="AX199" i="3" s="1"/>
  <c r="AB200" i="3"/>
  <c r="BB198" i="3" l="1"/>
  <c r="AZ199" i="3"/>
  <c r="S201" i="3"/>
  <c r="X201" i="3" s="1"/>
  <c r="AJ202" i="3"/>
  <c r="AM202" i="3" s="1"/>
  <c r="K203" i="3"/>
  <c r="M203" i="3" s="1"/>
  <c r="N203" i="3" s="1"/>
  <c r="AD205" i="3"/>
  <c r="AE205" i="3" s="1"/>
  <c r="F205" i="3"/>
  <c r="G205" i="3" s="1"/>
  <c r="D206" i="3"/>
  <c r="J204" i="3"/>
  <c r="Q204" i="3"/>
  <c r="I204" i="3"/>
  <c r="P204" i="3"/>
  <c r="R204" i="3" s="1"/>
  <c r="H204" i="3"/>
  <c r="AI203" i="3"/>
  <c r="AK203" i="3" s="1"/>
  <c r="AL203" i="3" s="1"/>
  <c r="T203" i="3"/>
  <c r="U203" i="3" s="1"/>
  <c r="V203" i="3" s="1"/>
  <c r="W203" i="3" s="1"/>
  <c r="AV201" i="3"/>
  <c r="AX201" i="3" s="1"/>
  <c r="AO204" i="3"/>
  <c r="AH204" i="3"/>
  <c r="AN204" i="3"/>
  <c r="AP204" i="3" s="1"/>
  <c r="AG204" i="3"/>
  <c r="AF204" i="3"/>
  <c r="AW199" i="3"/>
  <c r="AY199" i="3" s="1"/>
  <c r="BA199" i="3" s="1"/>
  <c r="L202" i="3"/>
  <c r="O202" i="3" s="1"/>
  <c r="AR203" i="3"/>
  <c r="AS203" i="3" s="1"/>
  <c r="AU203" i="3" s="1"/>
  <c r="L203" i="3" l="1"/>
  <c r="O203" i="3" s="1"/>
  <c r="AJ203" i="3"/>
  <c r="AM203" i="3" s="1"/>
  <c r="AI204" i="3"/>
  <c r="AK204" i="3" s="1"/>
  <c r="AL204" i="3" s="1"/>
  <c r="AO205" i="3"/>
  <c r="AH205" i="3"/>
  <c r="AN205" i="3"/>
  <c r="AP205" i="3" s="1"/>
  <c r="AG205" i="3"/>
  <c r="AF205" i="3"/>
  <c r="AQ202" i="3"/>
  <c r="AT202" i="3" s="1"/>
  <c r="J205" i="3"/>
  <c r="Q205" i="3"/>
  <c r="I205" i="3"/>
  <c r="H205" i="3"/>
  <c r="P205" i="3"/>
  <c r="R205" i="3" s="1"/>
  <c r="AV200" i="3"/>
  <c r="AX200" i="3" s="1"/>
  <c r="AR204" i="3"/>
  <c r="AS204" i="3" s="1"/>
  <c r="AU204" i="3" s="1"/>
  <c r="S203" i="3"/>
  <c r="X203" i="3" s="1"/>
  <c r="Y203" i="3" s="1"/>
  <c r="Y201" i="3"/>
  <c r="AB201" i="3"/>
  <c r="K204" i="3"/>
  <c r="M204" i="3" s="1"/>
  <c r="N204" i="3" s="1"/>
  <c r="S202" i="3"/>
  <c r="X202" i="3" s="1"/>
  <c r="AW200" i="3"/>
  <c r="AY200" i="3" s="1"/>
  <c r="BA200" i="3" s="1"/>
  <c r="AZ201" i="3"/>
  <c r="T204" i="3"/>
  <c r="U204" i="3" s="1"/>
  <c r="V204" i="3" s="1"/>
  <c r="W204" i="3" s="1"/>
  <c r="AD206" i="3"/>
  <c r="AE206" i="3" s="1"/>
  <c r="F206" i="3"/>
  <c r="G206" i="3" s="1"/>
  <c r="D207" i="3"/>
  <c r="BB199" i="3"/>
  <c r="AB203" i="3" l="1"/>
  <c r="AJ204" i="3"/>
  <c r="AM204" i="3" s="1"/>
  <c r="AQ203" i="3"/>
  <c r="T205" i="3"/>
  <c r="U205" i="3" s="1"/>
  <c r="V205" i="3" s="1"/>
  <c r="W205" i="3" s="1"/>
  <c r="Y202" i="3"/>
  <c r="AB202" i="3"/>
  <c r="Z203" i="3"/>
  <c r="AA203" i="3" s="1"/>
  <c r="AI205" i="3"/>
  <c r="AK205" i="3" s="1"/>
  <c r="AL205" i="3" s="1"/>
  <c r="L204" i="3"/>
  <c r="O204" i="3" s="1"/>
  <c r="AO206" i="3"/>
  <c r="AH206" i="3"/>
  <c r="AN206" i="3"/>
  <c r="AP206" i="3" s="1"/>
  <c r="AG206" i="3"/>
  <c r="AF206" i="3"/>
  <c r="Z201" i="3"/>
  <c r="AA201" i="3" s="1"/>
  <c r="K205" i="3"/>
  <c r="L205" i="3" s="1"/>
  <c r="O205" i="3" s="1"/>
  <c r="AW201" i="3"/>
  <c r="AY201" i="3" s="1"/>
  <c r="AR205" i="3"/>
  <c r="AS205" i="3" s="1"/>
  <c r="AU205" i="3" s="1"/>
  <c r="J206" i="3"/>
  <c r="Q206" i="3"/>
  <c r="I206" i="3"/>
  <c r="P206" i="3"/>
  <c r="R206" i="3" s="1"/>
  <c r="H206" i="3"/>
  <c r="AD207" i="3"/>
  <c r="AE207" i="3" s="1"/>
  <c r="F207" i="3"/>
  <c r="G207" i="3" s="1"/>
  <c r="D208" i="3"/>
  <c r="BB200" i="3"/>
  <c r="AZ200" i="3"/>
  <c r="AT203" i="3" l="1"/>
  <c r="AV203" i="3" s="1"/>
  <c r="AX203" i="3" s="1"/>
  <c r="AZ203" i="3" s="1"/>
  <c r="AJ205" i="3"/>
  <c r="AM205" i="3" s="1"/>
  <c r="AW202" i="3"/>
  <c r="AY202" i="3" s="1"/>
  <c r="BA202" i="3" s="1"/>
  <c r="M205" i="3"/>
  <c r="N205" i="3" s="1"/>
  <c r="AQ204" i="3"/>
  <c r="AT204" i="3" s="1"/>
  <c r="S205" i="3"/>
  <c r="X205" i="3" s="1"/>
  <c r="Y205" i="3" s="1"/>
  <c r="BA201" i="3"/>
  <c r="BB201" i="3"/>
  <c r="AI206" i="3"/>
  <c r="AJ206" i="3" s="1"/>
  <c r="AM206" i="3" s="1"/>
  <c r="Z202" i="3"/>
  <c r="AA202" i="3" s="1"/>
  <c r="K206" i="3"/>
  <c r="M206" i="3" s="1"/>
  <c r="N206" i="3" s="1"/>
  <c r="AD208" i="3"/>
  <c r="AE208" i="3" s="1"/>
  <c r="F208" i="3"/>
  <c r="G208" i="3" s="1"/>
  <c r="D209" i="3"/>
  <c r="J207" i="3"/>
  <c r="Q207" i="3"/>
  <c r="I207" i="3"/>
  <c r="H207" i="3"/>
  <c r="P207" i="3"/>
  <c r="R207" i="3" s="1"/>
  <c r="T206" i="3"/>
  <c r="U206" i="3" s="1"/>
  <c r="V206" i="3" s="1"/>
  <c r="W206" i="3" s="1"/>
  <c r="AV202" i="3"/>
  <c r="AX202" i="3" s="1"/>
  <c r="AR206" i="3"/>
  <c r="AS206" i="3" s="1"/>
  <c r="AU206" i="3" s="1"/>
  <c r="AO207" i="3"/>
  <c r="AH207" i="3"/>
  <c r="AN207" i="3"/>
  <c r="AP207" i="3" s="1"/>
  <c r="AG207" i="3"/>
  <c r="AF207" i="3"/>
  <c r="S204" i="3"/>
  <c r="X204" i="3" s="1"/>
  <c r="AQ205" i="3" l="1"/>
  <c r="AT205" i="3" s="1"/>
  <c r="AB205" i="3"/>
  <c r="AV204" i="3"/>
  <c r="AX204" i="3" s="1"/>
  <c r="AZ204" i="3" s="1"/>
  <c r="AW203" i="3"/>
  <c r="AY203" i="3" s="1"/>
  <c r="AK206" i="3"/>
  <c r="AL206" i="3" s="1"/>
  <c r="AQ206" i="3"/>
  <c r="AT206" i="3" s="1"/>
  <c r="Y204" i="3"/>
  <c r="AB204" i="3"/>
  <c r="AI207" i="3"/>
  <c r="AJ207" i="3" s="1"/>
  <c r="AM207" i="3" s="1"/>
  <c r="J208" i="3"/>
  <c r="Q208" i="3"/>
  <c r="I208" i="3"/>
  <c r="P208" i="3"/>
  <c r="R208" i="3" s="1"/>
  <c r="H208" i="3"/>
  <c r="L206" i="3"/>
  <c r="O206" i="3" s="1"/>
  <c r="T207" i="3"/>
  <c r="U207" i="3" s="1"/>
  <c r="V207" i="3" s="1"/>
  <c r="W207" i="3" s="1"/>
  <c r="AD209" i="3"/>
  <c r="AE209" i="3" s="1"/>
  <c r="F209" i="3"/>
  <c r="G209" i="3" s="1"/>
  <c r="D210" i="3"/>
  <c r="AR207" i="3"/>
  <c r="AS207" i="3" s="1"/>
  <c r="AU207" i="3" s="1"/>
  <c r="K207" i="3"/>
  <c r="M207" i="3" s="1"/>
  <c r="N207" i="3" s="1"/>
  <c r="AO208" i="3"/>
  <c r="AH208" i="3"/>
  <c r="AN208" i="3"/>
  <c r="AP208" i="3" s="1"/>
  <c r="AG208" i="3"/>
  <c r="AF208" i="3"/>
  <c r="Z205" i="3"/>
  <c r="AA205" i="3" s="1"/>
  <c r="BB202" i="3"/>
  <c r="AZ202" i="3"/>
  <c r="AW204" i="3" l="1"/>
  <c r="AY204" i="3" s="1"/>
  <c r="BA204" i="3" s="1"/>
  <c r="AK207" i="3"/>
  <c r="AL207" i="3" s="1"/>
  <c r="L207" i="3"/>
  <c r="O207" i="3" s="1"/>
  <c r="BA203" i="3"/>
  <c r="BB203" i="3"/>
  <c r="AQ207" i="3"/>
  <c r="AT207" i="3" s="1"/>
  <c r="AR208" i="3"/>
  <c r="AS208" i="3" s="1"/>
  <c r="AU208" i="3" s="1"/>
  <c r="AD210" i="3"/>
  <c r="AE210" i="3" s="1"/>
  <c r="F210" i="3"/>
  <c r="G210" i="3" s="1"/>
  <c r="D211" i="3"/>
  <c r="T208" i="3"/>
  <c r="U208" i="3" s="1"/>
  <c r="V208" i="3" s="1"/>
  <c r="W208" i="3" s="1"/>
  <c r="J209" i="3"/>
  <c r="Q209" i="3"/>
  <c r="I209" i="3"/>
  <c r="H209" i="3"/>
  <c r="P209" i="3"/>
  <c r="R209" i="3" s="1"/>
  <c r="S206" i="3"/>
  <c r="X206" i="3" s="1"/>
  <c r="K208" i="3"/>
  <c r="M208" i="3" s="1"/>
  <c r="N208" i="3" s="1"/>
  <c r="AO209" i="3"/>
  <c r="AH209" i="3"/>
  <c r="AN209" i="3"/>
  <c r="AP209" i="3" s="1"/>
  <c r="AG209" i="3"/>
  <c r="AF209" i="3"/>
  <c r="AV205" i="3"/>
  <c r="AX205" i="3" s="1"/>
  <c r="AI208" i="3"/>
  <c r="AJ208" i="3" s="1"/>
  <c r="AM208" i="3" s="1"/>
  <c r="AW205" i="3"/>
  <c r="AY205" i="3" s="1"/>
  <c r="BA205" i="3" s="1"/>
  <c r="Z204" i="3"/>
  <c r="AA204" i="3" s="1"/>
  <c r="BB204" i="3" l="1"/>
  <c r="S207" i="3"/>
  <c r="X207" i="3" s="1"/>
  <c r="Y207" i="3" s="1"/>
  <c r="Z207" i="3" s="1"/>
  <c r="AA207" i="3" s="1"/>
  <c r="AW206" i="3"/>
  <c r="AY206" i="3" s="1"/>
  <c r="BA206" i="3" s="1"/>
  <c r="AK208" i="3"/>
  <c r="AL208" i="3" s="1"/>
  <c r="L208" i="3"/>
  <c r="O208" i="3" s="1"/>
  <c r="AR209" i="3"/>
  <c r="AS209" i="3" s="1"/>
  <c r="AU209" i="3" s="1"/>
  <c r="AQ208" i="3"/>
  <c r="AT208" i="3" s="1"/>
  <c r="J210" i="3"/>
  <c r="Q210" i="3"/>
  <c r="I210" i="3"/>
  <c r="P210" i="3"/>
  <c r="R210" i="3" s="1"/>
  <c r="H210" i="3"/>
  <c r="BB205" i="3"/>
  <c r="AZ205" i="3"/>
  <c r="T209" i="3"/>
  <c r="U209" i="3" s="1"/>
  <c r="V209" i="3" s="1"/>
  <c r="W209" i="3" s="1"/>
  <c r="AD211" i="3"/>
  <c r="AE211" i="3" s="1"/>
  <c r="F211" i="3"/>
  <c r="G211" i="3" s="1"/>
  <c r="D212" i="3"/>
  <c r="AV206" i="3"/>
  <c r="AX206" i="3" s="1"/>
  <c r="AI209" i="3"/>
  <c r="AJ209" i="3" s="1"/>
  <c r="AM209" i="3" s="1"/>
  <c r="Y206" i="3"/>
  <c r="AB206" i="3"/>
  <c r="K209" i="3"/>
  <c r="L209" i="3" s="1"/>
  <c r="O209" i="3" s="1"/>
  <c r="AO210" i="3"/>
  <c r="AH210" i="3"/>
  <c r="AN210" i="3"/>
  <c r="AP210" i="3" s="1"/>
  <c r="AG210" i="3"/>
  <c r="AF210" i="3"/>
  <c r="AB207" i="3" l="1"/>
  <c r="S208" i="3"/>
  <c r="X208" i="3" s="1"/>
  <c r="Y208" i="3" s="1"/>
  <c r="Z208" i="3" s="1"/>
  <c r="AA208" i="3" s="1"/>
  <c r="M209" i="3"/>
  <c r="N209" i="3" s="1"/>
  <c r="AK209" i="3"/>
  <c r="AL209" i="3" s="1"/>
  <c r="AW207" i="3"/>
  <c r="AY207" i="3" s="1"/>
  <c r="BA207" i="3" s="1"/>
  <c r="AV207" i="3"/>
  <c r="AX207" i="3" s="1"/>
  <c r="AZ207" i="3" s="1"/>
  <c r="S209" i="3"/>
  <c r="X209" i="3" s="1"/>
  <c r="Y209" i="3" s="1"/>
  <c r="AR210" i="3"/>
  <c r="AS210" i="3" s="1"/>
  <c r="AU210" i="3" s="1"/>
  <c r="K210" i="3"/>
  <c r="M210" i="3" s="1"/>
  <c r="N210" i="3" s="1"/>
  <c r="Z206" i="3"/>
  <c r="AA206" i="3" s="1"/>
  <c r="AO211" i="3"/>
  <c r="AH211" i="3"/>
  <c r="AN211" i="3"/>
  <c r="AP211" i="3" s="1"/>
  <c r="AG211" i="3"/>
  <c r="AF211" i="3"/>
  <c r="AD212" i="3"/>
  <c r="AE212" i="3" s="1"/>
  <c r="F212" i="3"/>
  <c r="G212" i="3" s="1"/>
  <c r="D213" i="3"/>
  <c r="AQ209" i="3"/>
  <c r="AT209" i="3" s="1"/>
  <c r="AI210" i="3"/>
  <c r="AJ210" i="3" s="1"/>
  <c r="AM210" i="3" s="1"/>
  <c r="BB206" i="3"/>
  <c r="AZ206" i="3"/>
  <c r="J211" i="3"/>
  <c r="Q211" i="3"/>
  <c r="I211" i="3"/>
  <c r="H211" i="3"/>
  <c r="P211" i="3"/>
  <c r="R211" i="3" s="1"/>
  <c r="T210" i="3"/>
  <c r="U210" i="3" s="1"/>
  <c r="V210" i="3" s="1"/>
  <c r="W210" i="3" s="1"/>
  <c r="AB208" i="3" l="1"/>
  <c r="L210" i="3"/>
  <c r="O210" i="3" s="1"/>
  <c r="AB209" i="3"/>
  <c r="BB207" i="3"/>
  <c r="AK210" i="3"/>
  <c r="AL210" i="3" s="1"/>
  <c r="AW208" i="3"/>
  <c r="AY208" i="3" s="1"/>
  <c r="BA208" i="3" s="1"/>
  <c r="AQ210" i="3"/>
  <c r="AT210" i="3" s="1"/>
  <c r="AO212" i="3"/>
  <c r="AH212" i="3"/>
  <c r="AN212" i="3"/>
  <c r="AP212" i="3" s="1"/>
  <c r="AG212" i="3"/>
  <c r="AF212" i="3"/>
  <c r="AV208" i="3"/>
  <c r="AX208" i="3" s="1"/>
  <c r="AR211" i="3"/>
  <c r="AS211" i="3" s="1"/>
  <c r="AU211" i="3" s="1"/>
  <c r="T211" i="3"/>
  <c r="U211" i="3" s="1"/>
  <c r="V211" i="3" s="1"/>
  <c r="W211" i="3" s="1"/>
  <c r="AD213" i="3"/>
  <c r="AE213" i="3" s="1"/>
  <c r="F213" i="3"/>
  <c r="G213" i="3" s="1"/>
  <c r="D214" i="3"/>
  <c r="Z209" i="3"/>
  <c r="AA209" i="3" s="1"/>
  <c r="K211" i="3"/>
  <c r="L211" i="3" s="1"/>
  <c r="O211" i="3" s="1"/>
  <c r="J212" i="3"/>
  <c r="Q212" i="3"/>
  <c r="I212" i="3"/>
  <c r="P212" i="3"/>
  <c r="R212" i="3" s="1"/>
  <c r="H212" i="3"/>
  <c r="AI211" i="3"/>
  <c r="AJ211" i="3" s="1"/>
  <c r="AM211" i="3" s="1"/>
  <c r="S210" i="3" l="1"/>
  <c r="X210" i="3" s="1"/>
  <c r="Y210" i="3" s="1"/>
  <c r="Z210" i="3" s="1"/>
  <c r="AA210" i="3" s="1"/>
  <c r="M211" i="3"/>
  <c r="N211" i="3" s="1"/>
  <c r="AQ211" i="3"/>
  <c r="AT211" i="3" s="1"/>
  <c r="T212" i="3"/>
  <c r="U212" i="3" s="1"/>
  <c r="V212" i="3" s="1"/>
  <c r="W212" i="3" s="1"/>
  <c r="AO213" i="3"/>
  <c r="AH213" i="3"/>
  <c r="AN213" i="3"/>
  <c r="AP213" i="3" s="1"/>
  <c r="AG213" i="3"/>
  <c r="AF213" i="3"/>
  <c r="AK211" i="3"/>
  <c r="AL211" i="3" s="1"/>
  <c r="K212" i="3"/>
  <c r="M212" i="3" s="1"/>
  <c r="N212" i="3" s="1"/>
  <c r="AI212" i="3"/>
  <c r="AK212" i="3" s="1"/>
  <c r="AL212" i="3" s="1"/>
  <c r="AD214" i="3"/>
  <c r="AE214" i="3" s="1"/>
  <c r="F214" i="3"/>
  <c r="G214" i="3" s="1"/>
  <c r="D215" i="3"/>
  <c r="AV209" i="3"/>
  <c r="AX209" i="3" s="1"/>
  <c r="S211" i="3"/>
  <c r="X211" i="3" s="1"/>
  <c r="Y211" i="3" s="1"/>
  <c r="BB208" i="3"/>
  <c r="AZ208" i="3"/>
  <c r="AR212" i="3"/>
  <c r="AS212" i="3" s="1"/>
  <c r="AU212" i="3" s="1"/>
  <c r="AV210" i="3"/>
  <c r="AX210" i="3" s="1"/>
  <c r="J213" i="3"/>
  <c r="Q213" i="3"/>
  <c r="I213" i="3"/>
  <c r="H213" i="3"/>
  <c r="P213" i="3"/>
  <c r="R213" i="3" s="1"/>
  <c r="AW209" i="3"/>
  <c r="AY209" i="3" s="1"/>
  <c r="BA209" i="3" s="1"/>
  <c r="AJ212" i="3" l="1"/>
  <c r="AM212" i="3" s="1"/>
  <c r="AQ212" i="3" s="1"/>
  <c r="AT212" i="3" s="1"/>
  <c r="AB210" i="3"/>
  <c r="AW210" i="3"/>
  <c r="AY210" i="3" s="1"/>
  <c r="BA210" i="3" s="1"/>
  <c r="AB211" i="3"/>
  <c r="AD215" i="3"/>
  <c r="AE215" i="3" s="1"/>
  <c r="F215" i="3"/>
  <c r="G215" i="3" s="1"/>
  <c r="D216" i="3"/>
  <c r="AR213" i="3"/>
  <c r="AS213" i="3" s="1"/>
  <c r="AU213" i="3" s="1"/>
  <c r="K213" i="3"/>
  <c r="M213" i="3" s="1"/>
  <c r="N213" i="3" s="1"/>
  <c r="J214" i="3"/>
  <c r="Q214" i="3"/>
  <c r="I214" i="3"/>
  <c r="P214" i="3"/>
  <c r="R214" i="3" s="1"/>
  <c r="H214" i="3"/>
  <c r="L212" i="3"/>
  <c r="O212" i="3" s="1"/>
  <c r="Z211" i="3"/>
  <c r="AA211" i="3" s="1"/>
  <c r="AO214" i="3"/>
  <c r="AH214" i="3"/>
  <c r="AN214" i="3"/>
  <c r="AP214" i="3" s="1"/>
  <c r="AG214" i="3"/>
  <c r="AF214" i="3"/>
  <c r="AZ210" i="3"/>
  <c r="T213" i="3"/>
  <c r="U213" i="3" s="1"/>
  <c r="V213" i="3" s="1"/>
  <c r="W213" i="3" s="1"/>
  <c r="BB209" i="3"/>
  <c r="AZ209" i="3"/>
  <c r="AI213" i="3"/>
  <c r="AK213" i="3" s="1"/>
  <c r="AL213" i="3" s="1"/>
  <c r="BB210" i="3" l="1"/>
  <c r="AW211" i="3"/>
  <c r="AY211" i="3" s="1"/>
  <c r="BA211" i="3" s="1"/>
  <c r="L213" i="3"/>
  <c r="O213" i="3" s="1"/>
  <c r="AV211" i="3"/>
  <c r="AX211" i="3" s="1"/>
  <c r="S212" i="3"/>
  <c r="X212" i="3" s="1"/>
  <c r="AR214" i="3"/>
  <c r="AS214" i="3" s="1"/>
  <c r="AU214" i="3" s="1"/>
  <c r="T214" i="3"/>
  <c r="U214" i="3" s="1"/>
  <c r="V214" i="3" s="1"/>
  <c r="W214" i="3" s="1"/>
  <c r="AD216" i="3"/>
  <c r="AE216" i="3" s="1"/>
  <c r="F216" i="3"/>
  <c r="G216" i="3" s="1"/>
  <c r="D217" i="3"/>
  <c r="AI214" i="3"/>
  <c r="AK214" i="3" s="1"/>
  <c r="AL214" i="3" s="1"/>
  <c r="AJ213" i="3"/>
  <c r="AM213" i="3" s="1"/>
  <c r="K214" i="3"/>
  <c r="L214" i="3" s="1"/>
  <c r="O214" i="3" s="1"/>
  <c r="J215" i="3"/>
  <c r="Q215" i="3"/>
  <c r="I215" i="3"/>
  <c r="H215" i="3"/>
  <c r="P215" i="3"/>
  <c r="R215" i="3" s="1"/>
  <c r="AV212" i="3"/>
  <c r="AX212" i="3" s="1"/>
  <c r="AO215" i="3"/>
  <c r="AH215" i="3"/>
  <c r="AN215" i="3"/>
  <c r="AP215" i="3" s="1"/>
  <c r="AG215" i="3"/>
  <c r="AF215" i="3"/>
  <c r="BB211" i="3" l="1"/>
  <c r="M214" i="3"/>
  <c r="N214" i="3" s="1"/>
  <c r="S213" i="3"/>
  <c r="X213" i="3" s="1"/>
  <c r="Y213" i="3" s="1"/>
  <c r="Z213" i="3" s="1"/>
  <c r="AA213" i="3" s="1"/>
  <c r="AJ214" i="3"/>
  <c r="AM214" i="3" s="1"/>
  <c r="AZ211" i="3"/>
  <c r="AZ212" i="3"/>
  <c r="Y212" i="3"/>
  <c r="AB212" i="3"/>
  <c r="K215" i="3"/>
  <c r="M215" i="3" s="1"/>
  <c r="N215" i="3" s="1"/>
  <c r="J216" i="3"/>
  <c r="Q216" i="3"/>
  <c r="I216" i="3"/>
  <c r="P216" i="3"/>
  <c r="R216" i="3" s="1"/>
  <c r="H216" i="3"/>
  <c r="AD217" i="3"/>
  <c r="AE217" i="3" s="1"/>
  <c r="F217" i="3"/>
  <c r="G217" i="3" s="1"/>
  <c r="D218" i="3"/>
  <c r="AI215" i="3"/>
  <c r="AK215" i="3" s="1"/>
  <c r="AL215" i="3" s="1"/>
  <c r="AO216" i="3"/>
  <c r="AH216" i="3"/>
  <c r="AN216" i="3"/>
  <c r="AP216" i="3" s="1"/>
  <c r="AG216" i="3"/>
  <c r="AF216" i="3"/>
  <c r="AR215" i="3"/>
  <c r="AS215" i="3" s="1"/>
  <c r="AU215" i="3" s="1"/>
  <c r="T215" i="3"/>
  <c r="U215" i="3" s="1"/>
  <c r="V215" i="3" s="1"/>
  <c r="W215" i="3" s="1"/>
  <c r="AQ213" i="3"/>
  <c r="AT213" i="3" s="1"/>
  <c r="S214" i="3"/>
  <c r="X214" i="3" s="1"/>
  <c r="Y214" i="3" s="1"/>
  <c r="AQ214" i="3" l="1"/>
  <c r="AT214" i="3" s="1"/>
  <c r="AB213" i="3"/>
  <c r="K216" i="3"/>
  <c r="M216" i="3" s="1"/>
  <c r="N216" i="3" s="1"/>
  <c r="AR216" i="3"/>
  <c r="AS216" i="3" s="1"/>
  <c r="AU216" i="3" s="1"/>
  <c r="AD218" i="3"/>
  <c r="AE218" i="3" s="1"/>
  <c r="F218" i="3"/>
  <c r="G218" i="3" s="1"/>
  <c r="D219" i="3"/>
  <c r="AJ215" i="3"/>
  <c r="AM215" i="3" s="1"/>
  <c r="AI216" i="3"/>
  <c r="AK216" i="3" s="1"/>
  <c r="AL216" i="3" s="1"/>
  <c r="Z214" i="3"/>
  <c r="AA214" i="3" s="1"/>
  <c r="AB214" i="3"/>
  <c r="J217" i="3"/>
  <c r="Q217" i="3"/>
  <c r="I217" i="3"/>
  <c r="H217" i="3"/>
  <c r="P217" i="3"/>
  <c r="R217" i="3" s="1"/>
  <c r="L215" i="3"/>
  <c r="O215" i="3" s="1"/>
  <c r="AO217" i="3"/>
  <c r="AH217" i="3"/>
  <c r="AN217" i="3"/>
  <c r="AP217" i="3" s="1"/>
  <c r="AG217" i="3"/>
  <c r="AF217" i="3"/>
  <c r="T216" i="3"/>
  <c r="U216" i="3" s="1"/>
  <c r="V216" i="3" s="1"/>
  <c r="W216" i="3" s="1"/>
  <c r="Z212" i="3"/>
  <c r="AA212" i="3" s="1"/>
  <c r="AW212" i="3"/>
  <c r="AY212" i="3" s="1"/>
  <c r="L216" i="3" l="1"/>
  <c r="O216" i="3" s="1"/>
  <c r="AI217" i="3"/>
  <c r="AK217" i="3" s="1"/>
  <c r="AL217" i="3" s="1"/>
  <c r="AV213" i="3"/>
  <c r="AX213" i="3" s="1"/>
  <c r="J218" i="3"/>
  <c r="Q218" i="3"/>
  <c r="I218" i="3"/>
  <c r="P218" i="3"/>
  <c r="R218" i="3" s="1"/>
  <c r="H218" i="3"/>
  <c r="AQ215" i="3"/>
  <c r="AT215" i="3" s="1"/>
  <c r="AD219" i="3"/>
  <c r="AE219" i="3" s="1"/>
  <c r="F219" i="3"/>
  <c r="G219" i="3" s="1"/>
  <c r="D220" i="3"/>
  <c r="T217" i="3"/>
  <c r="U217" i="3" s="1"/>
  <c r="V217" i="3" s="1"/>
  <c r="W217" i="3" s="1"/>
  <c r="AR217" i="3"/>
  <c r="AS217" i="3" s="1"/>
  <c r="AU217" i="3" s="1"/>
  <c r="AJ216" i="3"/>
  <c r="AM216" i="3" s="1"/>
  <c r="AW213" i="3"/>
  <c r="AY213" i="3" s="1"/>
  <c r="BA213" i="3" s="1"/>
  <c r="AV214" i="3"/>
  <c r="AX214" i="3" s="1"/>
  <c r="AO218" i="3"/>
  <c r="AH218" i="3"/>
  <c r="AN218" i="3"/>
  <c r="AP218" i="3" s="1"/>
  <c r="AG218" i="3"/>
  <c r="AF218" i="3"/>
  <c r="BA212" i="3"/>
  <c r="BB212" i="3"/>
  <c r="S215" i="3"/>
  <c r="X215" i="3" s="1"/>
  <c r="K217" i="3"/>
  <c r="L217" i="3" s="1"/>
  <c r="O217" i="3" s="1"/>
  <c r="AW214" i="3" l="1"/>
  <c r="AY214" i="3" s="1"/>
  <c r="BA214" i="3" s="1"/>
  <c r="S216" i="3"/>
  <c r="X216" i="3" s="1"/>
  <c r="Y216" i="3" s="1"/>
  <c r="Z216" i="3" s="1"/>
  <c r="AA216" i="3" s="1"/>
  <c r="AJ217" i="3"/>
  <c r="AM217" i="3" s="1"/>
  <c r="M217" i="3"/>
  <c r="N217" i="3" s="1"/>
  <c r="S217" i="3"/>
  <c r="X217" i="3" s="1"/>
  <c r="Y217" i="3" s="1"/>
  <c r="J219" i="3"/>
  <c r="Q219" i="3"/>
  <c r="I219" i="3"/>
  <c r="H219" i="3"/>
  <c r="P219" i="3"/>
  <c r="R219" i="3" s="1"/>
  <c r="AI218" i="3"/>
  <c r="AK218" i="3" s="1"/>
  <c r="AL218" i="3" s="1"/>
  <c r="AQ216" i="3"/>
  <c r="AT216" i="3" s="1"/>
  <c r="AO219" i="3"/>
  <c r="AH219" i="3"/>
  <c r="AN219" i="3"/>
  <c r="AP219" i="3" s="1"/>
  <c r="AG219" i="3"/>
  <c r="AF219" i="3"/>
  <c r="Y215" i="3"/>
  <c r="AB215" i="3"/>
  <c r="AZ214" i="3"/>
  <c r="T218" i="3"/>
  <c r="U218" i="3" s="1"/>
  <c r="V218" i="3" s="1"/>
  <c r="W218" i="3" s="1"/>
  <c r="BB213" i="3"/>
  <c r="AZ213" i="3"/>
  <c r="AR218" i="3"/>
  <c r="AS218" i="3" s="1"/>
  <c r="AU218" i="3" s="1"/>
  <c r="AD220" i="3"/>
  <c r="AE220" i="3" s="1"/>
  <c r="F220" i="3"/>
  <c r="G220" i="3" s="1"/>
  <c r="D221" i="3"/>
  <c r="K218" i="3"/>
  <c r="L218" i="3" s="1"/>
  <c r="O218" i="3" s="1"/>
  <c r="BB214" i="3" l="1"/>
  <c r="AW215" i="3"/>
  <c r="AY215" i="3" s="1"/>
  <c r="BA215" i="3" s="1"/>
  <c r="AQ217" i="3"/>
  <c r="AB216" i="3"/>
  <c r="AJ218" i="3"/>
  <c r="AM218" i="3" s="1"/>
  <c r="AB217" i="3"/>
  <c r="M218" i="3"/>
  <c r="N218" i="3" s="1"/>
  <c r="S218" i="3"/>
  <c r="X218" i="3" s="1"/>
  <c r="Y218" i="3" s="1"/>
  <c r="AO220" i="3"/>
  <c r="AH220" i="3"/>
  <c r="AN220" i="3"/>
  <c r="AP220" i="3" s="1"/>
  <c r="AG220" i="3"/>
  <c r="AF220" i="3"/>
  <c r="T219" i="3"/>
  <c r="U219" i="3" s="1"/>
  <c r="V219" i="3" s="1"/>
  <c r="W219" i="3" s="1"/>
  <c r="AD221" i="3"/>
  <c r="AE221" i="3" s="1"/>
  <c r="F221" i="3"/>
  <c r="G221" i="3" s="1"/>
  <c r="D222" i="3"/>
  <c r="Z215" i="3"/>
  <c r="AA215" i="3" s="1"/>
  <c r="Z217" i="3"/>
  <c r="AA217" i="3" s="1"/>
  <c r="AR219" i="3"/>
  <c r="AS219" i="3" s="1"/>
  <c r="AU219" i="3" s="1"/>
  <c r="J220" i="3"/>
  <c r="Q220" i="3"/>
  <c r="I220" i="3"/>
  <c r="P220" i="3"/>
  <c r="R220" i="3" s="1"/>
  <c r="H220" i="3"/>
  <c r="AV215" i="3"/>
  <c r="AX215" i="3" s="1"/>
  <c r="AI219" i="3"/>
  <c r="AJ219" i="3" s="1"/>
  <c r="AM219" i="3" s="1"/>
  <c r="K219" i="3"/>
  <c r="M219" i="3" s="1"/>
  <c r="N219" i="3" s="1"/>
  <c r="AT217" i="3" l="1"/>
  <c r="AV217" i="3" s="1"/>
  <c r="AX217" i="3" s="1"/>
  <c r="AZ217" i="3" s="1"/>
  <c r="AQ218" i="3"/>
  <c r="AK219" i="3"/>
  <c r="AL219" i="3" s="1"/>
  <c r="L219" i="3"/>
  <c r="O219" i="3" s="1"/>
  <c r="AB218" i="3"/>
  <c r="AQ219" i="3"/>
  <c r="AT219" i="3" s="1"/>
  <c r="T220" i="3"/>
  <c r="U220" i="3" s="1"/>
  <c r="V220" i="3" s="1"/>
  <c r="W220" i="3" s="1"/>
  <c r="K220" i="3"/>
  <c r="M220" i="3" s="1"/>
  <c r="N220" i="3" s="1"/>
  <c r="AD222" i="3"/>
  <c r="AE222" i="3" s="1"/>
  <c r="F222" i="3"/>
  <c r="G222" i="3" s="1"/>
  <c r="D223" i="3"/>
  <c r="AV216" i="3"/>
  <c r="AX216" i="3" s="1"/>
  <c r="AI220" i="3"/>
  <c r="AJ220" i="3" s="1"/>
  <c r="AM220" i="3" s="1"/>
  <c r="BB215" i="3"/>
  <c r="AZ215" i="3"/>
  <c r="J221" i="3"/>
  <c r="Q221" i="3"/>
  <c r="I221" i="3"/>
  <c r="H221" i="3"/>
  <c r="P221" i="3"/>
  <c r="R221" i="3" s="1"/>
  <c r="AW216" i="3"/>
  <c r="AY216" i="3" s="1"/>
  <c r="BA216" i="3" s="1"/>
  <c r="AR220" i="3"/>
  <c r="AS220" i="3" s="1"/>
  <c r="AU220" i="3" s="1"/>
  <c r="Z218" i="3"/>
  <c r="AA218" i="3" s="1"/>
  <c r="AO221" i="3"/>
  <c r="AH221" i="3"/>
  <c r="AN221" i="3"/>
  <c r="AP221" i="3" s="1"/>
  <c r="AG221" i="3"/>
  <c r="AF221" i="3"/>
  <c r="AT218" i="3" l="1"/>
  <c r="AV218" i="3" s="1"/>
  <c r="AX218" i="3" s="1"/>
  <c r="AZ218" i="3" s="1"/>
  <c r="AW217" i="3"/>
  <c r="AY217" i="3" s="1"/>
  <c r="BA217" i="3" s="1"/>
  <c r="S219" i="3"/>
  <c r="X219" i="3" s="1"/>
  <c r="Y219" i="3" s="1"/>
  <c r="Z219" i="3" s="1"/>
  <c r="AA219" i="3" s="1"/>
  <c r="L220" i="3"/>
  <c r="O220" i="3" s="1"/>
  <c r="AK220" i="3"/>
  <c r="AL220" i="3" s="1"/>
  <c r="AQ220" i="3"/>
  <c r="AT220" i="3" s="1"/>
  <c r="AR221" i="3"/>
  <c r="AS221" i="3" s="1"/>
  <c r="AU221" i="3" s="1"/>
  <c r="T221" i="3"/>
  <c r="U221" i="3" s="1"/>
  <c r="V221" i="3" s="1"/>
  <c r="W221" i="3" s="1"/>
  <c r="AD223" i="3"/>
  <c r="AE223" i="3" s="1"/>
  <c r="F223" i="3"/>
  <c r="G223" i="3" s="1"/>
  <c r="D224" i="3"/>
  <c r="AI221" i="3"/>
  <c r="AK221" i="3" s="1"/>
  <c r="AL221" i="3" s="1"/>
  <c r="BB216" i="3"/>
  <c r="AZ216" i="3"/>
  <c r="J222" i="3"/>
  <c r="Q222" i="3"/>
  <c r="I222" i="3"/>
  <c r="P222" i="3"/>
  <c r="R222" i="3" s="1"/>
  <c r="H222" i="3"/>
  <c r="K221" i="3"/>
  <c r="L221" i="3" s="1"/>
  <c r="O221" i="3" s="1"/>
  <c r="AO222" i="3"/>
  <c r="AH222" i="3"/>
  <c r="AN222" i="3"/>
  <c r="AP222" i="3" s="1"/>
  <c r="AG222" i="3"/>
  <c r="AF222" i="3"/>
  <c r="BB217" i="3" l="1"/>
  <c r="AW218" i="3"/>
  <c r="AY218" i="3" s="1"/>
  <c r="BA218" i="3" s="1"/>
  <c r="S220" i="3"/>
  <c r="X220" i="3" s="1"/>
  <c r="Y220" i="3" s="1"/>
  <c r="Z220" i="3" s="1"/>
  <c r="AA220" i="3" s="1"/>
  <c r="AB219" i="3"/>
  <c r="AJ221" i="3"/>
  <c r="AM221" i="3" s="1"/>
  <c r="S221" i="3"/>
  <c r="X221" i="3" s="1"/>
  <c r="Y221" i="3" s="1"/>
  <c r="AD224" i="3"/>
  <c r="AE224" i="3" s="1"/>
  <c r="F224" i="3"/>
  <c r="G224" i="3" s="1"/>
  <c r="D225" i="3"/>
  <c r="AV219" i="3"/>
  <c r="AX219" i="3" s="1"/>
  <c r="J223" i="3"/>
  <c r="Q223" i="3"/>
  <c r="I223" i="3"/>
  <c r="H223" i="3"/>
  <c r="P223" i="3"/>
  <c r="R223" i="3" s="1"/>
  <c r="K222" i="3"/>
  <c r="M222" i="3" s="1"/>
  <c r="N222" i="3" s="1"/>
  <c r="AI222" i="3"/>
  <c r="AJ222" i="3" s="1"/>
  <c r="AM222" i="3" s="1"/>
  <c r="AW219" i="3"/>
  <c r="AY219" i="3" s="1"/>
  <c r="BA219" i="3" s="1"/>
  <c r="AO223" i="3"/>
  <c r="AH223" i="3"/>
  <c r="AN223" i="3"/>
  <c r="AP223" i="3" s="1"/>
  <c r="AG223" i="3"/>
  <c r="AF223" i="3"/>
  <c r="AR222" i="3"/>
  <c r="AS222" i="3" s="1"/>
  <c r="AU222" i="3" s="1"/>
  <c r="M221" i="3"/>
  <c r="N221" i="3" s="1"/>
  <c r="T222" i="3"/>
  <c r="U222" i="3" s="1"/>
  <c r="V222" i="3" s="1"/>
  <c r="W222" i="3" s="1"/>
  <c r="BB218" i="3" l="1"/>
  <c r="AB220" i="3"/>
  <c r="AB221" i="3"/>
  <c r="AQ221" i="3"/>
  <c r="AQ222" i="3"/>
  <c r="AT222" i="3" s="1"/>
  <c r="J224" i="3"/>
  <c r="Q224" i="3"/>
  <c r="I224" i="3"/>
  <c r="P224" i="3"/>
  <c r="R224" i="3" s="1"/>
  <c r="H224" i="3"/>
  <c r="T223" i="3"/>
  <c r="U223" i="3" s="1"/>
  <c r="V223" i="3" s="1"/>
  <c r="W223" i="3" s="1"/>
  <c r="AO224" i="3"/>
  <c r="AH224" i="3"/>
  <c r="AN224" i="3"/>
  <c r="AP224" i="3" s="1"/>
  <c r="AG224" i="3"/>
  <c r="AF224" i="3"/>
  <c r="BB219" i="3"/>
  <c r="AZ219" i="3"/>
  <c r="Z221" i="3"/>
  <c r="AA221" i="3" s="1"/>
  <c r="AI223" i="3"/>
  <c r="AK223" i="3" s="1"/>
  <c r="AL223" i="3" s="1"/>
  <c r="L222" i="3"/>
  <c r="O222" i="3" s="1"/>
  <c r="AV220" i="3"/>
  <c r="AX220" i="3" s="1"/>
  <c r="AR223" i="3"/>
  <c r="AS223" i="3" s="1"/>
  <c r="AU223" i="3" s="1"/>
  <c r="AK222" i="3"/>
  <c r="AL222" i="3" s="1"/>
  <c r="K223" i="3"/>
  <c r="M223" i="3" s="1"/>
  <c r="N223" i="3" s="1"/>
  <c r="AD225" i="3"/>
  <c r="AE225" i="3" s="1"/>
  <c r="F225" i="3"/>
  <c r="G225" i="3" s="1"/>
  <c r="D226" i="3"/>
  <c r="AT221" i="3" l="1"/>
  <c r="AV221" i="3" s="1"/>
  <c r="AX221" i="3" s="1"/>
  <c r="AZ221" i="3" s="1"/>
  <c r="L223" i="3"/>
  <c r="O223" i="3" s="1"/>
  <c r="AW220" i="3"/>
  <c r="AY220" i="3" s="1"/>
  <c r="BA220" i="3" s="1"/>
  <c r="AD226" i="3"/>
  <c r="AE226" i="3" s="1"/>
  <c r="F226" i="3"/>
  <c r="G226" i="3" s="1"/>
  <c r="D227" i="3"/>
  <c r="AZ220" i="3"/>
  <c r="J225" i="3"/>
  <c r="Q225" i="3"/>
  <c r="I225" i="3"/>
  <c r="H225" i="3"/>
  <c r="P225" i="3"/>
  <c r="R225" i="3" s="1"/>
  <c r="S222" i="3"/>
  <c r="X222" i="3" s="1"/>
  <c r="T224" i="3"/>
  <c r="U224" i="3" s="1"/>
  <c r="V224" i="3" s="1"/>
  <c r="W224" i="3" s="1"/>
  <c r="AR224" i="3"/>
  <c r="AS224" i="3" s="1"/>
  <c r="AU224" i="3" s="1"/>
  <c r="AJ223" i="3"/>
  <c r="AM223" i="3" s="1"/>
  <c r="AO225" i="3"/>
  <c r="AH225" i="3"/>
  <c r="AN225" i="3"/>
  <c r="AP225" i="3" s="1"/>
  <c r="AG225" i="3"/>
  <c r="AF225" i="3"/>
  <c r="AI224" i="3"/>
  <c r="AJ224" i="3" s="1"/>
  <c r="AM224" i="3" s="1"/>
  <c r="K224" i="3"/>
  <c r="M224" i="3" s="1"/>
  <c r="N224" i="3" s="1"/>
  <c r="AW221" i="3" l="1"/>
  <c r="AY221" i="3" s="1"/>
  <c r="BA221" i="3" s="1"/>
  <c r="S223" i="3"/>
  <c r="X223" i="3" s="1"/>
  <c r="Y223" i="3" s="1"/>
  <c r="Z223" i="3" s="1"/>
  <c r="AA223" i="3" s="1"/>
  <c r="BB220" i="3"/>
  <c r="AK224" i="3"/>
  <c r="AL224" i="3" s="1"/>
  <c r="AQ224" i="3"/>
  <c r="AT224" i="3" s="1"/>
  <c r="AI225" i="3"/>
  <c r="AK225" i="3" s="1"/>
  <c r="AL225" i="3" s="1"/>
  <c r="AR225" i="3"/>
  <c r="AS225" i="3" s="1"/>
  <c r="AU225" i="3" s="1"/>
  <c r="AV222" i="3"/>
  <c r="AX222" i="3" s="1"/>
  <c r="T225" i="3"/>
  <c r="U225" i="3" s="1"/>
  <c r="V225" i="3" s="1"/>
  <c r="W225" i="3" s="1"/>
  <c r="L224" i="3"/>
  <c r="O224" i="3" s="1"/>
  <c r="AD227" i="3"/>
  <c r="AE227" i="3" s="1"/>
  <c r="F227" i="3"/>
  <c r="G227" i="3" s="1"/>
  <c r="D228" i="3"/>
  <c r="AQ223" i="3"/>
  <c r="AT223" i="3" s="1"/>
  <c r="J226" i="3"/>
  <c r="Q226" i="3"/>
  <c r="I226" i="3"/>
  <c r="P226" i="3"/>
  <c r="R226" i="3" s="1"/>
  <c r="H226" i="3"/>
  <c r="Y222" i="3"/>
  <c r="AB222" i="3"/>
  <c r="K225" i="3"/>
  <c r="L225" i="3" s="1"/>
  <c r="O225" i="3" s="1"/>
  <c r="AN226" i="3"/>
  <c r="AP226" i="3" s="1"/>
  <c r="AH226" i="3"/>
  <c r="AG226" i="3"/>
  <c r="AO226" i="3"/>
  <c r="AF226" i="3"/>
  <c r="BB221" i="3" l="1"/>
  <c r="AJ225" i="3"/>
  <c r="AM225" i="3" s="1"/>
  <c r="AQ225" i="3" s="1"/>
  <c r="AT225" i="3" s="1"/>
  <c r="M225" i="3"/>
  <c r="N225" i="3" s="1"/>
  <c r="AB223" i="3"/>
  <c r="AW222" i="3"/>
  <c r="AY222" i="3" s="1"/>
  <c r="BA222" i="3" s="1"/>
  <c r="AW223" i="3"/>
  <c r="AY223" i="3" s="1"/>
  <c r="BA223" i="3" s="1"/>
  <c r="Z222" i="3"/>
  <c r="AA222" i="3" s="1"/>
  <c r="S224" i="3"/>
  <c r="X224" i="3" s="1"/>
  <c r="AI226" i="3"/>
  <c r="AK226" i="3" s="1"/>
  <c r="AL226" i="3" s="1"/>
  <c r="AD228" i="3"/>
  <c r="AE228" i="3" s="1"/>
  <c r="F228" i="3"/>
  <c r="G228" i="3" s="1"/>
  <c r="D229" i="3"/>
  <c r="K226" i="3"/>
  <c r="M226" i="3" s="1"/>
  <c r="N226" i="3" s="1"/>
  <c r="J227" i="3"/>
  <c r="Q227" i="3"/>
  <c r="I227" i="3"/>
  <c r="H227" i="3"/>
  <c r="P227" i="3"/>
  <c r="R227" i="3" s="1"/>
  <c r="S225" i="3"/>
  <c r="X225" i="3" s="1"/>
  <c r="Y225" i="3" s="1"/>
  <c r="AZ222" i="3"/>
  <c r="AV224" i="3"/>
  <c r="AX224" i="3" s="1"/>
  <c r="AR226" i="3"/>
  <c r="AS226" i="3" s="1"/>
  <c r="AU226" i="3" s="1"/>
  <c r="T226" i="3"/>
  <c r="U226" i="3" s="1"/>
  <c r="V226" i="3" s="1"/>
  <c r="W226" i="3" s="1"/>
  <c r="AO227" i="3"/>
  <c r="AH227" i="3"/>
  <c r="AN227" i="3"/>
  <c r="AP227" i="3" s="1"/>
  <c r="AG227" i="3"/>
  <c r="AF227" i="3"/>
  <c r="AB225" i="3" l="1"/>
  <c r="BB222" i="3"/>
  <c r="AV223" i="3"/>
  <c r="AX223" i="3" s="1"/>
  <c r="BB223" i="3" s="1"/>
  <c r="AJ226" i="3"/>
  <c r="AM226" i="3" s="1"/>
  <c r="L226" i="3"/>
  <c r="O226" i="3" s="1"/>
  <c r="AZ224" i="3"/>
  <c r="J228" i="3"/>
  <c r="Q228" i="3"/>
  <c r="I228" i="3"/>
  <c r="P228" i="3"/>
  <c r="R228" i="3" s="1"/>
  <c r="H228" i="3"/>
  <c r="Z225" i="3"/>
  <c r="AA225" i="3" s="1"/>
  <c r="AO228" i="3"/>
  <c r="AH228" i="3"/>
  <c r="AN228" i="3"/>
  <c r="AP228" i="3" s="1"/>
  <c r="AG228" i="3"/>
  <c r="AF228" i="3"/>
  <c r="K227" i="3"/>
  <c r="M227" i="3" s="1"/>
  <c r="N227" i="3" s="1"/>
  <c r="Y224" i="3"/>
  <c r="AB224" i="3"/>
  <c r="AI227" i="3"/>
  <c r="AK227" i="3" s="1"/>
  <c r="AL227" i="3" s="1"/>
  <c r="AW224" i="3"/>
  <c r="AY224" i="3" s="1"/>
  <c r="BA224" i="3" s="1"/>
  <c r="T227" i="3"/>
  <c r="U227" i="3" s="1"/>
  <c r="V227" i="3" s="1"/>
  <c r="W227" i="3" s="1"/>
  <c r="AR227" i="3"/>
  <c r="AS227" i="3" s="1"/>
  <c r="AU227" i="3" s="1"/>
  <c r="AD229" i="3"/>
  <c r="AE229" i="3" s="1"/>
  <c r="F229" i="3"/>
  <c r="G229" i="3" s="1"/>
  <c r="D230" i="3"/>
  <c r="AQ226" i="3" l="1"/>
  <c r="AT226" i="3" s="1"/>
  <c r="AZ223" i="3"/>
  <c r="S226" i="3"/>
  <c r="X226" i="3" s="1"/>
  <c r="AV225" i="3"/>
  <c r="AX225" i="3" s="1"/>
  <c r="AI228" i="3"/>
  <c r="AK228" i="3" s="1"/>
  <c r="AL228" i="3" s="1"/>
  <c r="AJ227" i="3"/>
  <c r="AM227" i="3" s="1"/>
  <c r="K228" i="3"/>
  <c r="L228" i="3" s="1"/>
  <c r="O228" i="3" s="1"/>
  <c r="Z224" i="3"/>
  <c r="AA224" i="3" s="1"/>
  <c r="AR228" i="3"/>
  <c r="AS228" i="3" s="1"/>
  <c r="AU228" i="3" s="1"/>
  <c r="AD230" i="3"/>
  <c r="AE230" i="3" s="1"/>
  <c r="F230" i="3"/>
  <c r="G230" i="3" s="1"/>
  <c r="D231" i="3"/>
  <c r="J229" i="3"/>
  <c r="Q229" i="3"/>
  <c r="I229" i="3"/>
  <c r="H229" i="3"/>
  <c r="P229" i="3"/>
  <c r="R229" i="3" s="1"/>
  <c r="AO229" i="3"/>
  <c r="AH229" i="3"/>
  <c r="AN229" i="3"/>
  <c r="AP229" i="3" s="1"/>
  <c r="AG229" i="3"/>
  <c r="AF229" i="3"/>
  <c r="L227" i="3"/>
  <c r="O227" i="3" s="1"/>
  <c r="T228" i="3"/>
  <c r="U228" i="3" s="1"/>
  <c r="V228" i="3" s="1"/>
  <c r="W228" i="3" s="1"/>
  <c r="BB224" i="3"/>
  <c r="AW225" i="3" l="1"/>
  <c r="AY225" i="3" s="1"/>
  <c r="BA225" i="3" s="1"/>
  <c r="AJ228" i="3"/>
  <c r="AM228" i="3" s="1"/>
  <c r="AZ225" i="3"/>
  <c r="Y226" i="3"/>
  <c r="AB226" i="3"/>
  <c r="M228" i="3"/>
  <c r="N228" i="3" s="1"/>
  <c r="S228" i="3"/>
  <c r="X228" i="3" s="1"/>
  <c r="Y228" i="3" s="1"/>
  <c r="AR229" i="3"/>
  <c r="AS229" i="3" s="1"/>
  <c r="AU229" i="3" s="1"/>
  <c r="T229" i="3"/>
  <c r="U229" i="3" s="1"/>
  <c r="V229" i="3" s="1"/>
  <c r="W229" i="3" s="1"/>
  <c r="AQ227" i="3"/>
  <c r="AT227" i="3" s="1"/>
  <c r="S227" i="3"/>
  <c r="X227" i="3" s="1"/>
  <c r="AD231" i="3"/>
  <c r="AE231" i="3" s="1"/>
  <c r="F231" i="3"/>
  <c r="G231" i="3" s="1"/>
  <c r="D232" i="3"/>
  <c r="K229" i="3"/>
  <c r="L229" i="3" s="1"/>
  <c r="O229" i="3" s="1"/>
  <c r="J230" i="3"/>
  <c r="Q230" i="3"/>
  <c r="I230" i="3"/>
  <c r="P230" i="3"/>
  <c r="R230" i="3" s="1"/>
  <c r="H230" i="3"/>
  <c r="AI229" i="3"/>
  <c r="AJ229" i="3" s="1"/>
  <c r="AM229" i="3" s="1"/>
  <c r="AO230" i="3"/>
  <c r="AH230" i="3"/>
  <c r="AN230" i="3"/>
  <c r="AP230" i="3" s="1"/>
  <c r="AG230" i="3"/>
  <c r="AF230" i="3"/>
  <c r="AV226" i="3"/>
  <c r="AX226" i="3" s="1"/>
  <c r="BB225" i="3" l="1"/>
  <c r="AB228" i="3"/>
  <c r="AQ228" i="3"/>
  <c r="M229" i="3"/>
  <c r="N229" i="3" s="1"/>
  <c r="Z226" i="3"/>
  <c r="AA226" i="3" s="1"/>
  <c r="S229" i="3"/>
  <c r="X229" i="3" s="1"/>
  <c r="Y229" i="3" s="1"/>
  <c r="AQ229" i="3"/>
  <c r="AT229" i="3" s="1"/>
  <c r="AZ226" i="3"/>
  <c r="T230" i="3"/>
  <c r="U230" i="3" s="1"/>
  <c r="V230" i="3" s="1"/>
  <c r="W230" i="3" s="1"/>
  <c r="J231" i="3"/>
  <c r="Q231" i="3"/>
  <c r="I231" i="3"/>
  <c r="H231" i="3"/>
  <c r="P231" i="3"/>
  <c r="R231" i="3" s="1"/>
  <c r="Y227" i="3"/>
  <c r="AB227" i="3"/>
  <c r="K230" i="3"/>
  <c r="M230" i="3" s="1"/>
  <c r="N230" i="3" s="1"/>
  <c r="AO231" i="3"/>
  <c r="AH231" i="3"/>
  <c r="AN231" i="3"/>
  <c r="AP231" i="3" s="1"/>
  <c r="AG231" i="3"/>
  <c r="AF231" i="3"/>
  <c r="Z228" i="3"/>
  <c r="AA228" i="3" s="1"/>
  <c r="AD232" i="3"/>
  <c r="AE232" i="3" s="1"/>
  <c r="F232" i="3"/>
  <c r="G232" i="3" s="1"/>
  <c r="D233" i="3"/>
  <c r="AI230" i="3"/>
  <c r="AK230" i="3" s="1"/>
  <c r="AL230" i="3" s="1"/>
  <c r="AR230" i="3"/>
  <c r="AS230" i="3" s="1"/>
  <c r="AU230" i="3" s="1"/>
  <c r="AK229" i="3"/>
  <c r="AL229" i="3" s="1"/>
  <c r="AV227" i="3"/>
  <c r="AX227" i="3" s="1"/>
  <c r="AW226" i="3"/>
  <c r="AY226" i="3" s="1"/>
  <c r="BA226" i="3" s="1"/>
  <c r="AT228" i="3" l="1"/>
  <c r="AV228" i="3" s="1"/>
  <c r="AX228" i="3" s="1"/>
  <c r="AZ228" i="3" s="1"/>
  <c r="AW227" i="3"/>
  <c r="AY227" i="3" s="1"/>
  <c r="BA227" i="3" s="1"/>
  <c r="L230" i="3"/>
  <c r="O230" i="3" s="1"/>
  <c r="BB226" i="3"/>
  <c r="K231" i="3"/>
  <c r="L231" i="3" s="1"/>
  <c r="O231" i="3" s="1"/>
  <c r="AD233" i="3"/>
  <c r="AE233" i="3" s="1"/>
  <c r="F233" i="3"/>
  <c r="G233" i="3" s="1"/>
  <c r="D234" i="3"/>
  <c r="Z227" i="3"/>
  <c r="AA227" i="3" s="1"/>
  <c r="J232" i="3"/>
  <c r="Q232" i="3"/>
  <c r="I232" i="3"/>
  <c r="P232" i="3"/>
  <c r="R232" i="3" s="1"/>
  <c r="H232" i="3"/>
  <c r="AR231" i="3"/>
  <c r="AS231" i="3" s="1"/>
  <c r="AU231" i="3" s="1"/>
  <c r="T231" i="3"/>
  <c r="U231" i="3" s="1"/>
  <c r="V231" i="3" s="1"/>
  <c r="W231" i="3" s="1"/>
  <c r="AJ230" i="3"/>
  <c r="AM230" i="3" s="1"/>
  <c r="AV229" i="3"/>
  <c r="AX229" i="3" s="1"/>
  <c r="AO232" i="3"/>
  <c r="AH232" i="3"/>
  <c r="AN232" i="3"/>
  <c r="AP232" i="3" s="1"/>
  <c r="AG232" i="3"/>
  <c r="AF232" i="3"/>
  <c r="AZ227" i="3"/>
  <c r="Z229" i="3"/>
  <c r="AA229" i="3" s="1"/>
  <c r="AB229" i="3"/>
  <c r="AI231" i="3"/>
  <c r="AJ231" i="3" s="1"/>
  <c r="AM231" i="3" s="1"/>
  <c r="AW228" i="3" l="1"/>
  <c r="AY228" i="3" s="1"/>
  <c r="BA228" i="3" s="1"/>
  <c r="BB227" i="3"/>
  <c r="S230" i="3"/>
  <c r="X230" i="3" s="1"/>
  <c r="Y230" i="3" s="1"/>
  <c r="Z230" i="3" s="1"/>
  <c r="AA230" i="3" s="1"/>
  <c r="AK231" i="3"/>
  <c r="AL231" i="3" s="1"/>
  <c r="M231" i="3"/>
  <c r="N231" i="3" s="1"/>
  <c r="S231" i="3"/>
  <c r="X231" i="3" s="1"/>
  <c r="Y231" i="3" s="1"/>
  <c r="AQ231" i="3"/>
  <c r="AT231" i="3" s="1"/>
  <c r="AZ229" i="3"/>
  <c r="T232" i="3"/>
  <c r="U232" i="3" s="1"/>
  <c r="V232" i="3" s="1"/>
  <c r="W232" i="3" s="1"/>
  <c r="AD234" i="3"/>
  <c r="AE234" i="3" s="1"/>
  <c r="F234" i="3"/>
  <c r="G234" i="3" s="1"/>
  <c r="D235" i="3"/>
  <c r="AI232" i="3"/>
  <c r="AJ232" i="3" s="1"/>
  <c r="AM232" i="3" s="1"/>
  <c r="AQ230" i="3"/>
  <c r="AT230" i="3" s="1"/>
  <c r="K232" i="3"/>
  <c r="M232" i="3" s="1"/>
  <c r="N232" i="3" s="1"/>
  <c r="J233" i="3"/>
  <c r="Q233" i="3"/>
  <c r="I233" i="3"/>
  <c r="H233" i="3"/>
  <c r="P233" i="3"/>
  <c r="R233" i="3" s="1"/>
  <c r="AR232" i="3"/>
  <c r="AS232" i="3" s="1"/>
  <c r="AU232" i="3" s="1"/>
  <c r="AO233" i="3"/>
  <c r="AH233" i="3"/>
  <c r="AN233" i="3"/>
  <c r="AP233" i="3" s="1"/>
  <c r="AG233" i="3"/>
  <c r="AF233" i="3"/>
  <c r="BB228" i="3" l="1"/>
  <c r="AB230" i="3"/>
  <c r="L232" i="3"/>
  <c r="O232" i="3" s="1"/>
  <c r="AK232" i="3"/>
  <c r="AL232" i="3" s="1"/>
  <c r="AQ232" i="3"/>
  <c r="AT232" i="3" s="1"/>
  <c r="AB231" i="3"/>
  <c r="AI233" i="3"/>
  <c r="AK233" i="3" s="1"/>
  <c r="AL233" i="3" s="1"/>
  <c r="K233" i="3"/>
  <c r="M233" i="3" s="1"/>
  <c r="N233" i="3" s="1"/>
  <c r="AD235" i="3"/>
  <c r="AE235" i="3" s="1"/>
  <c r="F235" i="3"/>
  <c r="G235" i="3" s="1"/>
  <c r="D236" i="3"/>
  <c r="AR233" i="3"/>
  <c r="AS233" i="3" s="1"/>
  <c r="AU233" i="3" s="1"/>
  <c r="J234" i="3"/>
  <c r="Q234" i="3"/>
  <c r="I234" i="3"/>
  <c r="P234" i="3"/>
  <c r="R234" i="3" s="1"/>
  <c r="H234" i="3"/>
  <c r="T233" i="3"/>
  <c r="U233" i="3" s="1"/>
  <c r="V233" i="3" s="1"/>
  <c r="W233" i="3" s="1"/>
  <c r="AW230" i="3"/>
  <c r="AY230" i="3" s="1"/>
  <c r="BA230" i="3" s="1"/>
  <c r="AW229" i="3"/>
  <c r="AY229" i="3" s="1"/>
  <c r="AO234" i="3"/>
  <c r="AH234" i="3"/>
  <c r="AN234" i="3"/>
  <c r="AP234" i="3" s="1"/>
  <c r="AG234" i="3"/>
  <c r="AF234" i="3"/>
  <c r="Z231" i="3"/>
  <c r="AA231" i="3" s="1"/>
  <c r="S232" i="3" l="1"/>
  <c r="X232" i="3" s="1"/>
  <c r="Y232" i="3" s="1"/>
  <c r="Z232" i="3" s="1"/>
  <c r="AA232" i="3" s="1"/>
  <c r="L233" i="3"/>
  <c r="O233" i="3" s="1"/>
  <c r="AW231" i="3"/>
  <c r="AY231" i="3" s="1"/>
  <c r="BA231" i="3" s="1"/>
  <c r="AV230" i="3"/>
  <c r="AX230" i="3" s="1"/>
  <c r="AZ230" i="3" s="1"/>
  <c r="AV231" i="3"/>
  <c r="AX231" i="3" s="1"/>
  <c r="AI234" i="3"/>
  <c r="AK234" i="3" s="1"/>
  <c r="AL234" i="3" s="1"/>
  <c r="AD236" i="3"/>
  <c r="AE236" i="3" s="1"/>
  <c r="F236" i="3"/>
  <c r="G236" i="3" s="1"/>
  <c r="D237" i="3"/>
  <c r="AJ233" i="3"/>
  <c r="AM233" i="3" s="1"/>
  <c r="AR234" i="3"/>
  <c r="AS234" i="3" s="1"/>
  <c r="AU234" i="3" s="1"/>
  <c r="BA229" i="3"/>
  <c r="BB229" i="3"/>
  <c r="T234" i="3"/>
  <c r="U234" i="3" s="1"/>
  <c r="V234" i="3" s="1"/>
  <c r="W234" i="3" s="1"/>
  <c r="J235" i="3"/>
  <c r="Q235" i="3"/>
  <c r="I235" i="3"/>
  <c r="H235" i="3"/>
  <c r="P235" i="3"/>
  <c r="R235" i="3" s="1"/>
  <c r="K234" i="3"/>
  <c r="L234" i="3" s="1"/>
  <c r="O234" i="3" s="1"/>
  <c r="AO235" i="3"/>
  <c r="AH235" i="3"/>
  <c r="AN235" i="3"/>
  <c r="AP235" i="3" s="1"/>
  <c r="AG235" i="3"/>
  <c r="AF235" i="3"/>
  <c r="AB232" i="3" l="1"/>
  <c r="S233" i="3"/>
  <c r="X233" i="3" s="1"/>
  <c r="Y233" i="3" s="1"/>
  <c r="Z233" i="3" s="1"/>
  <c r="AA233" i="3" s="1"/>
  <c r="BB231" i="3"/>
  <c r="AZ231" i="3"/>
  <c r="BB230" i="3"/>
  <c r="M234" i="3"/>
  <c r="N234" i="3" s="1"/>
  <c r="S234" i="3"/>
  <c r="X234" i="3" s="1"/>
  <c r="Y234" i="3" s="1"/>
  <c r="AJ234" i="3"/>
  <c r="AM234" i="3" s="1"/>
  <c r="T235" i="3"/>
  <c r="U235" i="3" s="1"/>
  <c r="V235" i="3" s="1"/>
  <c r="W235" i="3" s="1"/>
  <c r="AQ233" i="3"/>
  <c r="AT233" i="3" s="1"/>
  <c r="AD237" i="3"/>
  <c r="AE237" i="3" s="1"/>
  <c r="F237" i="3"/>
  <c r="G237" i="3" s="1"/>
  <c r="D238" i="3"/>
  <c r="AI235" i="3"/>
  <c r="AJ235" i="3" s="1"/>
  <c r="AM235" i="3" s="1"/>
  <c r="AV232" i="3"/>
  <c r="AX232" i="3" s="1"/>
  <c r="K235" i="3"/>
  <c r="L235" i="3" s="1"/>
  <c r="O235" i="3" s="1"/>
  <c r="J236" i="3"/>
  <c r="Q236" i="3"/>
  <c r="I236" i="3"/>
  <c r="P236" i="3"/>
  <c r="R236" i="3" s="1"/>
  <c r="H236" i="3"/>
  <c r="AO236" i="3"/>
  <c r="AH236" i="3"/>
  <c r="AN236" i="3"/>
  <c r="AP236" i="3" s="1"/>
  <c r="AG236" i="3"/>
  <c r="AF236" i="3"/>
  <c r="AR235" i="3"/>
  <c r="AS235" i="3" s="1"/>
  <c r="AU235" i="3" s="1"/>
  <c r="AB233" i="3" l="1"/>
  <c r="AB234" i="3"/>
  <c r="AK235" i="3"/>
  <c r="AL235" i="3" s="1"/>
  <c r="S235" i="3"/>
  <c r="X235" i="3" s="1"/>
  <c r="Y235" i="3" s="1"/>
  <c r="AQ235" i="3"/>
  <c r="AT235" i="3" s="1"/>
  <c r="AZ232" i="3"/>
  <c r="J237" i="3"/>
  <c r="Q237" i="3"/>
  <c r="I237" i="3"/>
  <c r="H237" i="3"/>
  <c r="P237" i="3"/>
  <c r="R237" i="3" s="1"/>
  <c r="AW232" i="3"/>
  <c r="AY232" i="3" s="1"/>
  <c r="BA232" i="3" s="1"/>
  <c r="AI236" i="3"/>
  <c r="AK236" i="3" s="1"/>
  <c r="AL236" i="3" s="1"/>
  <c r="AO237" i="3"/>
  <c r="AH237" i="3"/>
  <c r="AN237" i="3"/>
  <c r="AP237" i="3" s="1"/>
  <c r="AG237" i="3"/>
  <c r="AF237" i="3"/>
  <c r="AQ234" i="3"/>
  <c r="AT234" i="3" s="1"/>
  <c r="Z234" i="3"/>
  <c r="AA234" i="3" s="1"/>
  <c r="AD238" i="3"/>
  <c r="AE238" i="3" s="1"/>
  <c r="F238" i="3"/>
  <c r="G238" i="3" s="1"/>
  <c r="D239" i="3"/>
  <c r="AR236" i="3"/>
  <c r="AS236" i="3" s="1"/>
  <c r="AU236" i="3" s="1"/>
  <c r="T236" i="3"/>
  <c r="U236" i="3" s="1"/>
  <c r="V236" i="3" s="1"/>
  <c r="W236" i="3" s="1"/>
  <c r="K236" i="3"/>
  <c r="L236" i="3" s="1"/>
  <c r="O236" i="3" s="1"/>
  <c r="M235" i="3"/>
  <c r="N235" i="3" s="1"/>
  <c r="AJ236" i="3" l="1"/>
  <c r="AM236" i="3" s="1"/>
  <c r="AB235" i="3"/>
  <c r="S236" i="3"/>
  <c r="X236" i="3" s="1"/>
  <c r="Y236" i="3" s="1"/>
  <c r="J238" i="3"/>
  <c r="Q238" i="3"/>
  <c r="I238" i="3"/>
  <c r="P238" i="3"/>
  <c r="R238" i="3" s="1"/>
  <c r="H238" i="3"/>
  <c r="AW234" i="3"/>
  <c r="AY234" i="3" s="1"/>
  <c r="BA234" i="3" s="1"/>
  <c r="T237" i="3"/>
  <c r="U237" i="3" s="1"/>
  <c r="V237" i="3" s="1"/>
  <c r="W237" i="3" s="1"/>
  <c r="AQ236" i="3"/>
  <c r="AT236" i="3" s="1"/>
  <c r="AO238" i="3"/>
  <c r="AH238" i="3"/>
  <c r="AN238" i="3"/>
  <c r="AP238" i="3" s="1"/>
  <c r="AG238" i="3"/>
  <c r="AF238" i="3"/>
  <c r="AV233" i="3"/>
  <c r="AX233" i="3" s="1"/>
  <c r="K237" i="3"/>
  <c r="M237" i="3" s="1"/>
  <c r="N237" i="3" s="1"/>
  <c r="BB232" i="3"/>
  <c r="Z235" i="3"/>
  <c r="AA235" i="3" s="1"/>
  <c r="AR237" i="3"/>
  <c r="AS237" i="3" s="1"/>
  <c r="AU237" i="3" s="1"/>
  <c r="M236" i="3"/>
  <c r="N236" i="3" s="1"/>
  <c r="AD239" i="3"/>
  <c r="AE239" i="3" s="1"/>
  <c r="F239" i="3"/>
  <c r="G239" i="3" s="1"/>
  <c r="D240" i="3"/>
  <c r="AI237" i="3"/>
  <c r="AJ237" i="3" s="1"/>
  <c r="AM237" i="3" s="1"/>
  <c r="AW233" i="3"/>
  <c r="AY233" i="3" s="1"/>
  <c r="BA233" i="3" s="1"/>
  <c r="AW235" i="3" l="1"/>
  <c r="AY235" i="3" s="1"/>
  <c r="BA235" i="3" s="1"/>
  <c r="L237" i="3"/>
  <c r="O237" i="3" s="1"/>
  <c r="S237" i="3" s="1"/>
  <c r="X237" i="3" s="1"/>
  <c r="Y237" i="3" s="1"/>
  <c r="AK237" i="3"/>
  <c r="AL237" i="3" s="1"/>
  <c r="AQ237" i="3"/>
  <c r="AT237" i="3" s="1"/>
  <c r="AD240" i="3"/>
  <c r="AE240" i="3" s="1"/>
  <c r="F240" i="3"/>
  <c r="G240" i="3" s="1"/>
  <c r="D241" i="3"/>
  <c r="BB233" i="3"/>
  <c r="AZ233" i="3"/>
  <c r="AV234" i="3"/>
  <c r="AX234" i="3" s="1"/>
  <c r="K238" i="3"/>
  <c r="M238" i="3" s="1"/>
  <c r="N238" i="3" s="1"/>
  <c r="AO239" i="3"/>
  <c r="AH239" i="3"/>
  <c r="AN239" i="3"/>
  <c r="AP239" i="3" s="1"/>
  <c r="AG239" i="3"/>
  <c r="AF239" i="3"/>
  <c r="AB236" i="3"/>
  <c r="AV235" i="3"/>
  <c r="AX235" i="3" s="1"/>
  <c r="T238" i="3"/>
  <c r="U238" i="3" s="1"/>
  <c r="V238" i="3" s="1"/>
  <c r="W238" i="3" s="1"/>
  <c r="Z236" i="3"/>
  <c r="AA236" i="3" s="1"/>
  <c r="AI238" i="3"/>
  <c r="AJ238" i="3" s="1"/>
  <c r="AM238" i="3" s="1"/>
  <c r="J239" i="3"/>
  <c r="Q239" i="3"/>
  <c r="I239" i="3"/>
  <c r="H239" i="3"/>
  <c r="P239" i="3"/>
  <c r="R239" i="3" s="1"/>
  <c r="AR238" i="3"/>
  <c r="AS238" i="3" s="1"/>
  <c r="AU238" i="3" s="1"/>
  <c r="AK238" i="3" l="1"/>
  <c r="AL238" i="3" s="1"/>
  <c r="L238" i="3"/>
  <c r="O238" i="3" s="1"/>
  <c r="AW236" i="3"/>
  <c r="AY236" i="3" s="1"/>
  <c r="BA236" i="3" s="1"/>
  <c r="AV236" i="3"/>
  <c r="AX236" i="3" s="1"/>
  <c r="AQ238" i="3"/>
  <c r="AT238" i="3" s="1"/>
  <c r="T239" i="3"/>
  <c r="U239" i="3" s="1"/>
  <c r="V239" i="3" s="1"/>
  <c r="W239" i="3" s="1"/>
  <c r="AB237" i="3"/>
  <c r="AO240" i="3"/>
  <c r="AH240" i="3"/>
  <c r="AN240" i="3"/>
  <c r="AP240" i="3" s="1"/>
  <c r="AG240" i="3"/>
  <c r="AF240" i="3"/>
  <c r="BB235" i="3"/>
  <c r="AZ235" i="3"/>
  <c r="BB234" i="3"/>
  <c r="AZ234" i="3"/>
  <c r="K239" i="3"/>
  <c r="L239" i="3" s="1"/>
  <c r="O239" i="3" s="1"/>
  <c r="AI239" i="3"/>
  <c r="AJ239" i="3" s="1"/>
  <c r="AM239" i="3" s="1"/>
  <c r="AV237" i="3"/>
  <c r="AX237" i="3" s="1"/>
  <c r="AD241" i="3"/>
  <c r="AE241" i="3" s="1"/>
  <c r="F241" i="3"/>
  <c r="G241" i="3" s="1"/>
  <c r="D242" i="3"/>
  <c r="AR239" i="3"/>
  <c r="AS239" i="3" s="1"/>
  <c r="AU239" i="3" s="1"/>
  <c r="J240" i="3"/>
  <c r="Q240" i="3"/>
  <c r="I240" i="3"/>
  <c r="P240" i="3"/>
  <c r="R240" i="3" s="1"/>
  <c r="H240" i="3"/>
  <c r="Z237" i="3"/>
  <c r="AA237" i="3" s="1"/>
  <c r="BB236" i="3" l="1"/>
  <c r="AZ236" i="3"/>
  <c r="S238" i="3"/>
  <c r="X238" i="3" s="1"/>
  <c r="Y238" i="3" s="1"/>
  <c r="Z238" i="3" s="1"/>
  <c r="AA238" i="3" s="1"/>
  <c r="AK239" i="3"/>
  <c r="AL239" i="3" s="1"/>
  <c r="AQ239" i="3"/>
  <c r="AT239" i="3" s="1"/>
  <c r="S239" i="3"/>
  <c r="X239" i="3" s="1"/>
  <c r="Y239" i="3" s="1"/>
  <c r="T240" i="3"/>
  <c r="U240" i="3" s="1"/>
  <c r="V240" i="3" s="1"/>
  <c r="W240" i="3" s="1"/>
  <c r="AD242" i="3"/>
  <c r="AE242" i="3" s="1"/>
  <c r="F242" i="3"/>
  <c r="G242" i="3" s="1"/>
  <c r="D243" i="3"/>
  <c r="AI240" i="3"/>
  <c r="AK240" i="3" s="1"/>
  <c r="AL240" i="3" s="1"/>
  <c r="K240" i="3"/>
  <c r="M240" i="3" s="1"/>
  <c r="N240" i="3" s="1"/>
  <c r="J241" i="3"/>
  <c r="Q241" i="3"/>
  <c r="I241" i="3"/>
  <c r="H241" i="3"/>
  <c r="P241" i="3"/>
  <c r="R241" i="3" s="1"/>
  <c r="AR240" i="3"/>
  <c r="AS240" i="3" s="1"/>
  <c r="AU240" i="3" s="1"/>
  <c r="AO241" i="3"/>
  <c r="AH241" i="3"/>
  <c r="AN241" i="3"/>
  <c r="AP241" i="3" s="1"/>
  <c r="AG241" i="3"/>
  <c r="AF241" i="3"/>
  <c r="M239" i="3"/>
  <c r="N239" i="3" s="1"/>
  <c r="AZ237" i="3"/>
  <c r="AW237" i="3"/>
  <c r="AY237" i="3" s="1"/>
  <c r="BA237" i="3" s="1"/>
  <c r="AB239" i="3" l="1"/>
  <c r="AB238" i="3"/>
  <c r="L240" i="3"/>
  <c r="O240" i="3" s="1"/>
  <c r="AW238" i="3"/>
  <c r="AY238" i="3" s="1"/>
  <c r="BA238" i="3" s="1"/>
  <c r="AJ240" i="3"/>
  <c r="AM240" i="3" s="1"/>
  <c r="AR241" i="3"/>
  <c r="AS241" i="3" s="1"/>
  <c r="AU241" i="3" s="1"/>
  <c r="AD243" i="3"/>
  <c r="AE243" i="3" s="1"/>
  <c r="F243" i="3"/>
  <c r="G243" i="3" s="1"/>
  <c r="D244" i="3"/>
  <c r="K241" i="3"/>
  <c r="L241" i="3" s="1"/>
  <c r="O241" i="3" s="1"/>
  <c r="J242" i="3"/>
  <c r="Q242" i="3"/>
  <c r="I242" i="3"/>
  <c r="P242" i="3"/>
  <c r="R242" i="3" s="1"/>
  <c r="H242" i="3"/>
  <c r="Z239" i="3"/>
  <c r="AA239" i="3" s="1"/>
  <c r="AV238" i="3"/>
  <c r="AX238" i="3" s="1"/>
  <c r="BB237" i="3"/>
  <c r="AO242" i="3"/>
  <c r="AH242" i="3"/>
  <c r="AN242" i="3"/>
  <c r="AP242" i="3" s="1"/>
  <c r="AG242" i="3"/>
  <c r="AF242" i="3"/>
  <c r="AI241" i="3"/>
  <c r="AJ241" i="3" s="1"/>
  <c r="AM241" i="3" s="1"/>
  <c r="T241" i="3"/>
  <c r="U241" i="3" s="1"/>
  <c r="V241" i="3" s="1"/>
  <c r="W241" i="3" s="1"/>
  <c r="S240" i="3" l="1"/>
  <c r="X240" i="3" s="1"/>
  <c r="Y240" i="3" s="1"/>
  <c r="Z240" i="3" s="1"/>
  <c r="AA240" i="3" s="1"/>
  <c r="M241" i="3"/>
  <c r="N241" i="3" s="1"/>
  <c r="AQ240" i="3"/>
  <c r="AQ241" i="3"/>
  <c r="AT241" i="3" s="1"/>
  <c r="S241" i="3"/>
  <c r="X241" i="3" s="1"/>
  <c r="Y241" i="3" s="1"/>
  <c r="T242" i="3"/>
  <c r="U242" i="3" s="1"/>
  <c r="V242" i="3" s="1"/>
  <c r="W242" i="3" s="1"/>
  <c r="AO243" i="3"/>
  <c r="AH243" i="3"/>
  <c r="AN243" i="3"/>
  <c r="AP243" i="3" s="1"/>
  <c r="AG243" i="3"/>
  <c r="AF243" i="3"/>
  <c r="AI242" i="3"/>
  <c r="AJ242" i="3" s="1"/>
  <c r="AM242" i="3" s="1"/>
  <c r="K242" i="3"/>
  <c r="M242" i="3" s="1"/>
  <c r="N242" i="3" s="1"/>
  <c r="AK241" i="3"/>
  <c r="AL241" i="3" s="1"/>
  <c r="AR242" i="3"/>
  <c r="AS242" i="3" s="1"/>
  <c r="AU242" i="3" s="1"/>
  <c r="AD244" i="3"/>
  <c r="AE244" i="3" s="1"/>
  <c r="F244" i="3"/>
  <c r="G244" i="3" s="1"/>
  <c r="D245" i="3"/>
  <c r="J243" i="3"/>
  <c r="Q243" i="3"/>
  <c r="I243" i="3"/>
  <c r="H243" i="3"/>
  <c r="P243" i="3"/>
  <c r="R243" i="3" s="1"/>
  <c r="AV239" i="3"/>
  <c r="AX239" i="3" s="1"/>
  <c r="BB238" i="3"/>
  <c r="AZ238" i="3"/>
  <c r="AT240" i="3" l="1"/>
  <c r="AV240" i="3" s="1"/>
  <c r="AX240" i="3" s="1"/>
  <c r="AZ240" i="3" s="1"/>
  <c r="AW239" i="3"/>
  <c r="AY239" i="3" s="1"/>
  <c r="BA239" i="3" s="1"/>
  <c r="AB240" i="3"/>
  <c r="AK242" i="3"/>
  <c r="AL242" i="3" s="1"/>
  <c r="AO244" i="3"/>
  <c r="AH244" i="3"/>
  <c r="AN244" i="3"/>
  <c r="AP244" i="3" s="1"/>
  <c r="AG244" i="3"/>
  <c r="AF244" i="3"/>
  <c r="Z241" i="3"/>
  <c r="AA241" i="3" s="1"/>
  <c r="K243" i="3"/>
  <c r="L243" i="3" s="1"/>
  <c r="O243" i="3" s="1"/>
  <c r="L242" i="3"/>
  <c r="O242" i="3" s="1"/>
  <c r="AQ242" i="3"/>
  <c r="AT242" i="3" s="1"/>
  <c r="AI243" i="3"/>
  <c r="AK243" i="3" s="1"/>
  <c r="AL243" i="3" s="1"/>
  <c r="AZ239" i="3"/>
  <c r="AD245" i="3"/>
  <c r="AE245" i="3" s="1"/>
  <c r="F245" i="3"/>
  <c r="G245" i="3" s="1"/>
  <c r="D246" i="3"/>
  <c r="AB241" i="3"/>
  <c r="AR243" i="3"/>
  <c r="AS243" i="3" s="1"/>
  <c r="AU243" i="3" s="1"/>
  <c r="T243" i="3"/>
  <c r="U243" i="3" s="1"/>
  <c r="V243" i="3" s="1"/>
  <c r="W243" i="3" s="1"/>
  <c r="J244" i="3"/>
  <c r="Q244" i="3"/>
  <c r="I244" i="3"/>
  <c r="P244" i="3"/>
  <c r="R244" i="3" s="1"/>
  <c r="H244" i="3"/>
  <c r="BB239" i="3" l="1"/>
  <c r="AW240" i="3"/>
  <c r="AY240" i="3" s="1"/>
  <c r="BA240" i="3" s="1"/>
  <c r="AW241" i="3"/>
  <c r="AY241" i="3" s="1"/>
  <c r="BA241" i="3" s="1"/>
  <c r="AV241" i="3"/>
  <c r="AX241" i="3" s="1"/>
  <c r="AZ241" i="3" s="1"/>
  <c r="AJ243" i="3"/>
  <c r="AM243" i="3" s="1"/>
  <c r="S243" i="3"/>
  <c r="X243" i="3" s="1"/>
  <c r="Y243" i="3" s="1"/>
  <c r="S242" i="3"/>
  <c r="X242" i="3" s="1"/>
  <c r="T244" i="3"/>
  <c r="U244" i="3" s="1"/>
  <c r="V244" i="3" s="1"/>
  <c r="W244" i="3" s="1"/>
  <c r="AD246" i="3"/>
  <c r="AE246" i="3" s="1"/>
  <c r="F246" i="3"/>
  <c r="G246" i="3" s="1"/>
  <c r="D247" i="3"/>
  <c r="M243" i="3"/>
  <c r="N243" i="3" s="1"/>
  <c r="J245" i="3"/>
  <c r="Q245" i="3"/>
  <c r="I245" i="3"/>
  <c r="H245" i="3"/>
  <c r="P245" i="3"/>
  <c r="R245" i="3" s="1"/>
  <c r="AI244" i="3"/>
  <c r="AJ244" i="3" s="1"/>
  <c r="AM244" i="3" s="1"/>
  <c r="K244" i="3"/>
  <c r="M244" i="3" s="1"/>
  <c r="N244" i="3" s="1"/>
  <c r="AO245" i="3"/>
  <c r="AH245" i="3"/>
  <c r="AN245" i="3"/>
  <c r="AP245" i="3" s="1"/>
  <c r="AG245" i="3"/>
  <c r="AF245" i="3"/>
  <c r="AV242" i="3"/>
  <c r="AX242" i="3" s="1"/>
  <c r="AR244" i="3"/>
  <c r="AS244" i="3" s="1"/>
  <c r="AU244" i="3" s="1"/>
  <c r="BB240" i="3" l="1"/>
  <c r="BB241" i="3"/>
  <c r="AK244" i="3"/>
  <c r="AL244" i="3" s="1"/>
  <c r="AB243" i="3"/>
  <c r="AQ243" i="3"/>
  <c r="AT243" i="3" s="1"/>
  <c r="AQ244" i="3"/>
  <c r="AT244" i="3" s="1"/>
  <c r="L244" i="3"/>
  <c r="O244" i="3" s="1"/>
  <c r="J246" i="3"/>
  <c r="Q246" i="3"/>
  <c r="I246" i="3"/>
  <c r="P246" i="3"/>
  <c r="R246" i="3" s="1"/>
  <c r="H246" i="3"/>
  <c r="AR245" i="3"/>
  <c r="AS245" i="3" s="1"/>
  <c r="AU245" i="3" s="1"/>
  <c r="T245" i="3"/>
  <c r="U245" i="3" s="1"/>
  <c r="V245" i="3" s="1"/>
  <c r="W245" i="3" s="1"/>
  <c r="AD247" i="3"/>
  <c r="AE247" i="3" s="1"/>
  <c r="F247" i="3"/>
  <c r="G247" i="3" s="1"/>
  <c r="D248" i="3"/>
  <c r="AO246" i="3"/>
  <c r="AH246" i="3"/>
  <c r="AN246" i="3"/>
  <c r="AP246" i="3" s="1"/>
  <c r="AG246" i="3"/>
  <c r="AF246" i="3"/>
  <c r="Y242" i="3"/>
  <c r="AB242" i="3"/>
  <c r="Z243" i="3"/>
  <c r="AA243" i="3" s="1"/>
  <c r="AZ242" i="3"/>
  <c r="K245" i="3"/>
  <c r="M245" i="3" s="1"/>
  <c r="N245" i="3" s="1"/>
  <c r="AI245" i="3"/>
  <c r="AJ245" i="3" s="1"/>
  <c r="AM245" i="3" s="1"/>
  <c r="AV243" i="3" l="1"/>
  <c r="AX243" i="3" s="1"/>
  <c r="AW243" i="3"/>
  <c r="AY243" i="3" s="1"/>
  <c r="BA243" i="3" s="1"/>
  <c r="AK245" i="3"/>
  <c r="AL245" i="3" s="1"/>
  <c r="AW242" i="3"/>
  <c r="AY242" i="3" s="1"/>
  <c r="AQ245" i="3"/>
  <c r="AT245" i="3" s="1"/>
  <c r="AR246" i="3"/>
  <c r="AS246" i="3" s="1"/>
  <c r="AU246" i="3" s="1"/>
  <c r="K246" i="3"/>
  <c r="M246" i="3" s="1"/>
  <c r="N246" i="3" s="1"/>
  <c r="Z242" i="3"/>
  <c r="AA242" i="3" s="1"/>
  <c r="AO247" i="3"/>
  <c r="AH247" i="3"/>
  <c r="AN247" i="3"/>
  <c r="AP247" i="3" s="1"/>
  <c r="AG247" i="3"/>
  <c r="AF247" i="3"/>
  <c r="L245" i="3"/>
  <c r="O245" i="3" s="1"/>
  <c r="AD248" i="3"/>
  <c r="AE248" i="3" s="1"/>
  <c r="F248" i="3"/>
  <c r="G248" i="3" s="1"/>
  <c r="D249" i="3"/>
  <c r="AI246" i="3"/>
  <c r="AJ246" i="3" s="1"/>
  <c r="AM246" i="3" s="1"/>
  <c r="J247" i="3"/>
  <c r="Q247" i="3"/>
  <c r="I247" i="3"/>
  <c r="H247" i="3"/>
  <c r="P247" i="3"/>
  <c r="R247" i="3" s="1"/>
  <c r="T246" i="3"/>
  <c r="U246" i="3" s="1"/>
  <c r="V246" i="3" s="1"/>
  <c r="W246" i="3" s="1"/>
  <c r="S244" i="3"/>
  <c r="X244" i="3" s="1"/>
  <c r="AW244" i="3" l="1"/>
  <c r="AY244" i="3" s="1"/>
  <c r="BA244" i="3" s="1"/>
  <c r="AK246" i="3"/>
  <c r="AL246" i="3" s="1"/>
  <c r="L246" i="3"/>
  <c r="O246" i="3" s="1"/>
  <c r="AZ243" i="3"/>
  <c r="BB243" i="3"/>
  <c r="BA242" i="3"/>
  <c r="BB242" i="3"/>
  <c r="AQ246" i="3"/>
  <c r="AT246" i="3" s="1"/>
  <c r="K247" i="3"/>
  <c r="M247" i="3" s="1"/>
  <c r="N247" i="3" s="1"/>
  <c r="AO248" i="3"/>
  <c r="AH248" i="3"/>
  <c r="AN248" i="3"/>
  <c r="AP248" i="3" s="1"/>
  <c r="AG248" i="3"/>
  <c r="AF248" i="3"/>
  <c r="AI247" i="3"/>
  <c r="AK247" i="3" s="1"/>
  <c r="AL247" i="3" s="1"/>
  <c r="AR247" i="3"/>
  <c r="AS247" i="3" s="1"/>
  <c r="AU247" i="3" s="1"/>
  <c r="J248" i="3"/>
  <c r="Q248" i="3"/>
  <c r="I248" i="3"/>
  <c r="P248" i="3"/>
  <c r="R248" i="3" s="1"/>
  <c r="H248" i="3"/>
  <c r="Y244" i="3"/>
  <c r="AB244" i="3"/>
  <c r="T247" i="3"/>
  <c r="U247" i="3" s="1"/>
  <c r="V247" i="3" s="1"/>
  <c r="W247" i="3" s="1"/>
  <c r="AV244" i="3"/>
  <c r="AX244" i="3" s="1"/>
  <c r="AD249" i="3"/>
  <c r="AE249" i="3" s="1"/>
  <c r="F249" i="3"/>
  <c r="G249" i="3" s="1"/>
  <c r="D250" i="3"/>
  <c r="S245" i="3"/>
  <c r="X245" i="3" s="1"/>
  <c r="S246" i="3" l="1"/>
  <c r="X246" i="3" s="1"/>
  <c r="AJ247" i="3"/>
  <c r="AM247" i="3" s="1"/>
  <c r="AD250" i="3"/>
  <c r="AE250" i="3" s="1"/>
  <c r="F250" i="3"/>
  <c r="G250" i="3" s="1"/>
  <c r="D251" i="3"/>
  <c r="AI248" i="3"/>
  <c r="AJ248" i="3" s="1"/>
  <c r="AM248" i="3" s="1"/>
  <c r="L247" i="3"/>
  <c r="O247" i="3" s="1"/>
  <c r="BB244" i="3"/>
  <c r="AZ244" i="3"/>
  <c r="Z244" i="3"/>
  <c r="AA244" i="3" s="1"/>
  <c r="K248" i="3"/>
  <c r="L248" i="3" s="1"/>
  <c r="O248" i="3" s="1"/>
  <c r="J249" i="3"/>
  <c r="Q249" i="3"/>
  <c r="I249" i="3"/>
  <c r="H249" i="3"/>
  <c r="P249" i="3"/>
  <c r="R249" i="3" s="1"/>
  <c r="AV245" i="3"/>
  <c r="AX245" i="3" s="1"/>
  <c r="AR248" i="3"/>
  <c r="AS248" i="3" s="1"/>
  <c r="AU248" i="3" s="1"/>
  <c r="Y245" i="3"/>
  <c r="AB245" i="3"/>
  <c r="AO249" i="3"/>
  <c r="AH249" i="3"/>
  <c r="AN249" i="3"/>
  <c r="AP249" i="3" s="1"/>
  <c r="AG249" i="3"/>
  <c r="AF249" i="3"/>
  <c r="T248" i="3"/>
  <c r="U248" i="3" s="1"/>
  <c r="V248" i="3" s="1"/>
  <c r="W248" i="3" s="1"/>
  <c r="AW245" i="3"/>
  <c r="AY245" i="3" s="1"/>
  <c r="BA245" i="3" s="1"/>
  <c r="AK248" i="3" l="1"/>
  <c r="AL248" i="3" s="1"/>
  <c r="Y246" i="3"/>
  <c r="Z246" i="3" s="1"/>
  <c r="AA246" i="3" s="1"/>
  <c r="AB246" i="3"/>
  <c r="AQ247" i="3"/>
  <c r="AT247" i="3" s="1"/>
  <c r="S248" i="3"/>
  <c r="X248" i="3" s="1"/>
  <c r="Y248" i="3" s="1"/>
  <c r="T249" i="3"/>
  <c r="U249" i="3" s="1"/>
  <c r="V249" i="3" s="1"/>
  <c r="W249" i="3" s="1"/>
  <c r="BB245" i="3"/>
  <c r="AZ245" i="3"/>
  <c r="M248" i="3"/>
  <c r="N248" i="3" s="1"/>
  <c r="AD251" i="3"/>
  <c r="AE251" i="3" s="1"/>
  <c r="F251" i="3"/>
  <c r="G251" i="3" s="1"/>
  <c r="D252" i="3"/>
  <c r="AR249" i="3"/>
  <c r="AS249" i="3" s="1"/>
  <c r="AU249" i="3" s="1"/>
  <c r="J250" i="3"/>
  <c r="Q250" i="3"/>
  <c r="I250" i="3"/>
  <c r="P250" i="3"/>
  <c r="R250" i="3" s="1"/>
  <c r="H250" i="3"/>
  <c r="AI249" i="3"/>
  <c r="AJ249" i="3" s="1"/>
  <c r="AM249" i="3" s="1"/>
  <c r="AV246" i="3"/>
  <c r="AX246" i="3" s="1"/>
  <c r="K249" i="3"/>
  <c r="L249" i="3" s="1"/>
  <c r="O249" i="3" s="1"/>
  <c r="Z245" i="3"/>
  <c r="AA245" i="3" s="1"/>
  <c r="AQ248" i="3"/>
  <c r="AT248" i="3" s="1"/>
  <c r="S247" i="3"/>
  <c r="X247" i="3" s="1"/>
  <c r="AO250" i="3"/>
  <c r="AH250" i="3"/>
  <c r="AN250" i="3"/>
  <c r="AP250" i="3" s="1"/>
  <c r="AG250" i="3"/>
  <c r="AF250" i="3"/>
  <c r="AV247" i="3" l="1"/>
  <c r="AX247" i="3" s="1"/>
  <c r="AZ247" i="3" s="1"/>
  <c r="AW246" i="3"/>
  <c r="AY246" i="3" s="1"/>
  <c r="BA246" i="3" s="1"/>
  <c r="AB248" i="3"/>
  <c r="AK249" i="3"/>
  <c r="AL249" i="3" s="1"/>
  <c r="AQ249" i="3"/>
  <c r="AT249" i="3" s="1"/>
  <c r="S249" i="3"/>
  <c r="X249" i="3" s="1"/>
  <c r="Y249" i="3" s="1"/>
  <c r="K250" i="3"/>
  <c r="M250" i="3" s="1"/>
  <c r="N250" i="3" s="1"/>
  <c r="AD252" i="3"/>
  <c r="AE252" i="3" s="1"/>
  <c r="F252" i="3"/>
  <c r="G252" i="3" s="1"/>
  <c r="D253" i="3"/>
  <c r="AR250" i="3"/>
  <c r="AS250" i="3" s="1"/>
  <c r="AU250" i="3" s="1"/>
  <c r="M249" i="3"/>
  <c r="N249" i="3" s="1"/>
  <c r="J251" i="3"/>
  <c r="Q251" i="3"/>
  <c r="I251" i="3"/>
  <c r="H251" i="3"/>
  <c r="P251" i="3"/>
  <c r="R251" i="3" s="1"/>
  <c r="AO251" i="3"/>
  <c r="AH251" i="3"/>
  <c r="AN251" i="3"/>
  <c r="AP251" i="3" s="1"/>
  <c r="AG251" i="3"/>
  <c r="AF251" i="3"/>
  <c r="Z248" i="3"/>
  <c r="AA248" i="3" s="1"/>
  <c r="AI250" i="3"/>
  <c r="AK250" i="3" s="1"/>
  <c r="AL250" i="3" s="1"/>
  <c r="Y247" i="3"/>
  <c r="AB247" i="3"/>
  <c r="AZ246" i="3"/>
  <c r="T250" i="3"/>
  <c r="U250" i="3" s="1"/>
  <c r="V250" i="3" s="1"/>
  <c r="W250" i="3" s="1"/>
  <c r="AW247" i="3" l="1"/>
  <c r="AY247" i="3" s="1"/>
  <c r="BA247" i="3" s="1"/>
  <c r="BB246" i="3"/>
  <c r="AB249" i="3"/>
  <c r="AJ250" i="3"/>
  <c r="AM250" i="3" s="1"/>
  <c r="L250" i="3"/>
  <c r="O250" i="3" s="1"/>
  <c r="AW248" i="3"/>
  <c r="AY248" i="3" s="1"/>
  <c r="BA248" i="3" s="1"/>
  <c r="T251" i="3"/>
  <c r="U251" i="3" s="1"/>
  <c r="V251" i="3" s="1"/>
  <c r="W251" i="3" s="1"/>
  <c r="AV248" i="3"/>
  <c r="AX248" i="3" s="1"/>
  <c r="AD253" i="3"/>
  <c r="AE253" i="3" s="1"/>
  <c r="F253" i="3"/>
  <c r="G253" i="3" s="1"/>
  <c r="D254" i="3"/>
  <c r="AI251" i="3"/>
  <c r="AJ251" i="3" s="1"/>
  <c r="AM251" i="3" s="1"/>
  <c r="J252" i="3"/>
  <c r="Q252" i="3"/>
  <c r="I252" i="3"/>
  <c r="P252" i="3"/>
  <c r="R252" i="3" s="1"/>
  <c r="H252" i="3"/>
  <c r="Z249" i="3"/>
  <c r="AA249" i="3" s="1"/>
  <c r="Z247" i="3"/>
  <c r="AA247" i="3" s="1"/>
  <c r="AR251" i="3"/>
  <c r="AS251" i="3" s="1"/>
  <c r="AU251" i="3" s="1"/>
  <c r="K251" i="3"/>
  <c r="M251" i="3" s="1"/>
  <c r="N251" i="3" s="1"/>
  <c r="AO252" i="3"/>
  <c r="AH252" i="3"/>
  <c r="AN252" i="3"/>
  <c r="AP252" i="3" s="1"/>
  <c r="AG252" i="3"/>
  <c r="AF252" i="3"/>
  <c r="BB247" i="3" l="1"/>
  <c r="AQ250" i="3"/>
  <c r="AT250" i="3" s="1"/>
  <c r="AK251" i="3"/>
  <c r="AL251" i="3" s="1"/>
  <c r="S250" i="3"/>
  <c r="X250" i="3" s="1"/>
  <c r="AQ251" i="3"/>
  <c r="AT251" i="3" s="1"/>
  <c r="T252" i="3"/>
  <c r="U252" i="3" s="1"/>
  <c r="V252" i="3" s="1"/>
  <c r="W252" i="3" s="1"/>
  <c r="L251" i="3"/>
  <c r="O251" i="3" s="1"/>
  <c r="BB248" i="3"/>
  <c r="AZ248" i="3"/>
  <c r="AV249" i="3"/>
  <c r="AX249" i="3" s="1"/>
  <c r="K252" i="3"/>
  <c r="L252" i="3" s="1"/>
  <c r="O252" i="3" s="1"/>
  <c r="AD254" i="3"/>
  <c r="AE254" i="3" s="1"/>
  <c r="F254" i="3"/>
  <c r="G254" i="3" s="1"/>
  <c r="D255" i="3"/>
  <c r="AI252" i="3"/>
  <c r="AJ252" i="3" s="1"/>
  <c r="AM252" i="3" s="1"/>
  <c r="AO253" i="3"/>
  <c r="AH253" i="3"/>
  <c r="AN253" i="3"/>
  <c r="AP253" i="3" s="1"/>
  <c r="AG253" i="3"/>
  <c r="AF253" i="3"/>
  <c r="AR252" i="3"/>
  <c r="AS252" i="3" s="1"/>
  <c r="AU252" i="3" s="1"/>
  <c r="J253" i="3"/>
  <c r="Q253" i="3"/>
  <c r="I253" i="3"/>
  <c r="H253" i="3"/>
  <c r="P253" i="3"/>
  <c r="R253" i="3" s="1"/>
  <c r="AW249" i="3" l="1"/>
  <c r="AY249" i="3" s="1"/>
  <c r="BA249" i="3" s="1"/>
  <c r="M252" i="3"/>
  <c r="N252" i="3" s="1"/>
  <c r="Y250" i="3"/>
  <c r="AB250" i="3"/>
  <c r="AK252" i="3"/>
  <c r="AL252" i="3" s="1"/>
  <c r="S252" i="3"/>
  <c r="X252" i="3" s="1"/>
  <c r="Y252" i="3" s="1"/>
  <c r="AQ252" i="3"/>
  <c r="AT252" i="3" s="1"/>
  <c r="T253" i="3"/>
  <c r="U253" i="3" s="1"/>
  <c r="V253" i="3" s="1"/>
  <c r="W253" i="3" s="1"/>
  <c r="AO254" i="3"/>
  <c r="AH254" i="3"/>
  <c r="AN254" i="3"/>
  <c r="AP254" i="3" s="1"/>
  <c r="AG254" i="3"/>
  <c r="AF254" i="3"/>
  <c r="K253" i="3"/>
  <c r="M253" i="3" s="1"/>
  <c r="N253" i="3" s="1"/>
  <c r="AI253" i="3"/>
  <c r="AJ253" i="3" s="1"/>
  <c r="AM253" i="3" s="1"/>
  <c r="AD255" i="3"/>
  <c r="AE255" i="3" s="1"/>
  <c r="F255" i="3"/>
  <c r="G255" i="3" s="1"/>
  <c r="D256" i="3"/>
  <c r="AV250" i="3"/>
  <c r="AX250" i="3" s="1"/>
  <c r="AR253" i="3"/>
  <c r="AS253" i="3" s="1"/>
  <c r="AU253" i="3" s="1"/>
  <c r="J254" i="3"/>
  <c r="Q254" i="3"/>
  <c r="I254" i="3"/>
  <c r="P254" i="3"/>
  <c r="R254" i="3" s="1"/>
  <c r="H254" i="3"/>
  <c r="AZ249" i="3"/>
  <c r="AW250" i="3"/>
  <c r="AY250" i="3" s="1"/>
  <c r="BA250" i="3" s="1"/>
  <c r="S251" i="3"/>
  <c r="X251" i="3" s="1"/>
  <c r="BB249" i="3" l="1"/>
  <c r="AB252" i="3"/>
  <c r="AK253" i="3"/>
  <c r="AL253" i="3" s="1"/>
  <c r="L253" i="3"/>
  <c r="O253" i="3" s="1"/>
  <c r="Z250" i="3"/>
  <c r="AA250" i="3" s="1"/>
  <c r="BB250" i="3"/>
  <c r="AZ250" i="3"/>
  <c r="Y251" i="3"/>
  <c r="AB251" i="3"/>
  <c r="AD256" i="3"/>
  <c r="AE256" i="3" s="1"/>
  <c r="F256" i="3"/>
  <c r="G256" i="3" s="1"/>
  <c r="D257" i="3"/>
  <c r="K254" i="3"/>
  <c r="M254" i="3" s="1"/>
  <c r="N254" i="3" s="1"/>
  <c r="AV251" i="3"/>
  <c r="AX251" i="3" s="1"/>
  <c r="J255" i="3"/>
  <c r="Q255" i="3"/>
  <c r="I255" i="3"/>
  <c r="H255" i="3"/>
  <c r="P255" i="3"/>
  <c r="R255" i="3" s="1"/>
  <c r="AI254" i="3"/>
  <c r="AK254" i="3" s="1"/>
  <c r="AL254" i="3" s="1"/>
  <c r="Z252" i="3"/>
  <c r="AA252" i="3" s="1"/>
  <c r="T254" i="3"/>
  <c r="U254" i="3" s="1"/>
  <c r="V254" i="3" s="1"/>
  <c r="W254" i="3" s="1"/>
  <c r="AQ253" i="3"/>
  <c r="AT253" i="3" s="1"/>
  <c r="AW251" i="3"/>
  <c r="AY251" i="3" s="1"/>
  <c r="BA251" i="3" s="1"/>
  <c r="AO255" i="3"/>
  <c r="AH255" i="3"/>
  <c r="AN255" i="3"/>
  <c r="AP255" i="3" s="1"/>
  <c r="AG255" i="3"/>
  <c r="AF255" i="3"/>
  <c r="AR254" i="3"/>
  <c r="AS254" i="3" s="1"/>
  <c r="AU254" i="3" s="1"/>
  <c r="S253" i="3" l="1"/>
  <c r="X253" i="3" s="1"/>
  <c r="Y253" i="3" s="1"/>
  <c r="Z253" i="3" s="1"/>
  <c r="AA253" i="3" s="1"/>
  <c r="AW252" i="3"/>
  <c r="AY252" i="3" s="1"/>
  <c r="BA252" i="3" s="1"/>
  <c r="AJ254" i="3"/>
  <c r="AM254" i="3" s="1"/>
  <c r="AV252" i="3"/>
  <c r="AX252" i="3" s="1"/>
  <c r="Z251" i="3"/>
  <c r="AA251" i="3" s="1"/>
  <c r="AI255" i="3"/>
  <c r="AK255" i="3" s="1"/>
  <c r="AL255" i="3" s="1"/>
  <c r="K255" i="3"/>
  <c r="M255" i="3" s="1"/>
  <c r="N255" i="3" s="1"/>
  <c r="AD257" i="3"/>
  <c r="AE257" i="3" s="1"/>
  <c r="F257" i="3"/>
  <c r="G257" i="3" s="1"/>
  <c r="D258" i="3"/>
  <c r="BB251" i="3"/>
  <c r="AZ251" i="3"/>
  <c r="AR255" i="3"/>
  <c r="AS255" i="3" s="1"/>
  <c r="AU255" i="3" s="1"/>
  <c r="L254" i="3"/>
  <c r="O254" i="3" s="1"/>
  <c r="J256" i="3"/>
  <c r="Q256" i="3"/>
  <c r="I256" i="3"/>
  <c r="P256" i="3"/>
  <c r="R256" i="3" s="1"/>
  <c r="H256" i="3"/>
  <c r="T255" i="3"/>
  <c r="U255" i="3" s="1"/>
  <c r="V255" i="3" s="1"/>
  <c r="W255" i="3" s="1"/>
  <c r="AO256" i="3"/>
  <c r="AH256" i="3"/>
  <c r="AN256" i="3"/>
  <c r="AP256" i="3" s="1"/>
  <c r="AG256" i="3"/>
  <c r="AF256" i="3"/>
  <c r="AB253" i="3" l="1"/>
  <c r="AQ254" i="3"/>
  <c r="AT254" i="3" s="1"/>
  <c r="BB252" i="3"/>
  <c r="AZ252" i="3"/>
  <c r="AJ255" i="3"/>
  <c r="AM255" i="3" s="1"/>
  <c r="J257" i="3"/>
  <c r="Q257" i="3"/>
  <c r="I257" i="3"/>
  <c r="H257" i="3"/>
  <c r="P257" i="3"/>
  <c r="R257" i="3" s="1"/>
  <c r="AI256" i="3"/>
  <c r="AJ256" i="3" s="1"/>
  <c r="AM256" i="3" s="1"/>
  <c r="AV253" i="3"/>
  <c r="AX253" i="3" s="1"/>
  <c r="AO257" i="3"/>
  <c r="AH257" i="3"/>
  <c r="AN257" i="3"/>
  <c r="AP257" i="3" s="1"/>
  <c r="AG257" i="3"/>
  <c r="AF257" i="3"/>
  <c r="L255" i="3"/>
  <c r="O255" i="3" s="1"/>
  <c r="AR256" i="3"/>
  <c r="AS256" i="3" s="1"/>
  <c r="AU256" i="3" s="1"/>
  <c r="T256" i="3"/>
  <c r="U256" i="3" s="1"/>
  <c r="V256" i="3" s="1"/>
  <c r="W256" i="3" s="1"/>
  <c r="S254" i="3"/>
  <c r="X254" i="3" s="1"/>
  <c r="K256" i="3"/>
  <c r="L256" i="3" s="1"/>
  <c r="O256" i="3" s="1"/>
  <c r="AD258" i="3"/>
  <c r="AE258" i="3" s="1"/>
  <c r="F258" i="3"/>
  <c r="G258" i="3" s="1"/>
  <c r="D259" i="3"/>
  <c r="AW253" i="3" l="1"/>
  <c r="AY253" i="3" s="1"/>
  <c r="BA253" i="3" s="1"/>
  <c r="AQ255" i="3"/>
  <c r="AK256" i="3"/>
  <c r="AL256" i="3" s="1"/>
  <c r="M256" i="3"/>
  <c r="N256" i="3" s="1"/>
  <c r="AQ256" i="3"/>
  <c r="AT256" i="3" s="1"/>
  <c r="S256" i="3"/>
  <c r="X256" i="3" s="1"/>
  <c r="Y256" i="3" s="1"/>
  <c r="AO258" i="3"/>
  <c r="AH258" i="3"/>
  <c r="AN258" i="3"/>
  <c r="AP258" i="3" s="1"/>
  <c r="AG258" i="3"/>
  <c r="AF258" i="3"/>
  <c r="K257" i="3"/>
  <c r="M257" i="3" s="1"/>
  <c r="N257" i="3" s="1"/>
  <c r="Y254" i="3"/>
  <c r="AB254" i="3"/>
  <c r="AI257" i="3"/>
  <c r="AJ257" i="3" s="1"/>
  <c r="AM257" i="3" s="1"/>
  <c r="AR257" i="3"/>
  <c r="AS257" i="3" s="1"/>
  <c r="AU257" i="3" s="1"/>
  <c r="T257" i="3"/>
  <c r="U257" i="3" s="1"/>
  <c r="V257" i="3" s="1"/>
  <c r="W257" i="3" s="1"/>
  <c r="AD259" i="3"/>
  <c r="AE259" i="3" s="1"/>
  <c r="F259" i="3"/>
  <c r="G259" i="3" s="1"/>
  <c r="D260" i="3"/>
  <c r="J258" i="3"/>
  <c r="Q258" i="3"/>
  <c r="I258" i="3"/>
  <c r="P258" i="3"/>
  <c r="R258" i="3" s="1"/>
  <c r="H258" i="3"/>
  <c r="S255" i="3"/>
  <c r="X255" i="3" s="1"/>
  <c r="AV254" i="3"/>
  <c r="AX254" i="3" s="1"/>
  <c r="AZ253" i="3"/>
  <c r="BB253" i="3" l="1"/>
  <c r="AW254" i="3"/>
  <c r="AY254" i="3" s="1"/>
  <c r="BA254" i="3" s="1"/>
  <c r="AT255" i="3"/>
  <c r="AW255" i="3" s="1"/>
  <c r="AY255" i="3" s="1"/>
  <c r="BA255" i="3" s="1"/>
  <c r="AK257" i="3"/>
  <c r="AL257" i="3" s="1"/>
  <c r="L257" i="3"/>
  <c r="O257" i="3" s="1"/>
  <c r="AQ257" i="3"/>
  <c r="AT257" i="3" s="1"/>
  <c r="AD260" i="3"/>
  <c r="AE260" i="3" s="1"/>
  <c r="F260" i="3"/>
  <c r="G260" i="3" s="1"/>
  <c r="D261" i="3"/>
  <c r="Y255" i="3"/>
  <c r="AB255" i="3"/>
  <c r="K258" i="3"/>
  <c r="M258" i="3" s="1"/>
  <c r="N258" i="3" s="1"/>
  <c r="J259" i="3"/>
  <c r="Q259" i="3"/>
  <c r="I259" i="3"/>
  <c r="H259" i="3"/>
  <c r="P259" i="3"/>
  <c r="R259" i="3" s="1"/>
  <c r="Z256" i="3"/>
  <c r="AA256" i="3" s="1"/>
  <c r="T258" i="3"/>
  <c r="U258" i="3" s="1"/>
  <c r="V258" i="3" s="1"/>
  <c r="W258" i="3" s="1"/>
  <c r="AR258" i="3"/>
  <c r="AS258" i="3" s="1"/>
  <c r="AU258" i="3" s="1"/>
  <c r="AO259" i="3"/>
  <c r="AH259" i="3"/>
  <c r="AN259" i="3"/>
  <c r="AP259" i="3" s="1"/>
  <c r="AG259" i="3"/>
  <c r="AF259" i="3"/>
  <c r="BB254" i="3"/>
  <c r="AZ254" i="3"/>
  <c r="AB256" i="3"/>
  <c r="Z254" i="3"/>
  <c r="AA254" i="3" s="1"/>
  <c r="AI258" i="3"/>
  <c r="AJ258" i="3" s="1"/>
  <c r="AM258" i="3" s="1"/>
  <c r="AV255" i="3" l="1"/>
  <c r="AX255" i="3" s="1"/>
  <c r="BB255" i="3" s="1"/>
  <c r="L258" i="3"/>
  <c r="O258" i="3" s="1"/>
  <c r="S257" i="3"/>
  <c r="X257" i="3" s="1"/>
  <c r="Y257" i="3" s="1"/>
  <c r="Z257" i="3" s="1"/>
  <c r="AA257" i="3" s="1"/>
  <c r="AK258" i="3"/>
  <c r="AL258" i="3" s="1"/>
  <c r="AI259" i="3"/>
  <c r="AK259" i="3" s="1"/>
  <c r="AL259" i="3" s="1"/>
  <c r="K259" i="3"/>
  <c r="M259" i="3" s="1"/>
  <c r="N259" i="3" s="1"/>
  <c r="AR259" i="3"/>
  <c r="AS259" i="3" s="1"/>
  <c r="AU259" i="3" s="1"/>
  <c r="AQ258" i="3"/>
  <c r="AT258" i="3" s="1"/>
  <c r="AO260" i="3"/>
  <c r="AH260" i="3"/>
  <c r="AN260" i="3"/>
  <c r="AP260" i="3" s="1"/>
  <c r="AG260" i="3"/>
  <c r="AF260" i="3"/>
  <c r="AV256" i="3"/>
  <c r="AX256" i="3" s="1"/>
  <c r="T259" i="3"/>
  <c r="U259" i="3" s="1"/>
  <c r="V259" i="3" s="1"/>
  <c r="W259" i="3" s="1"/>
  <c r="Z255" i="3"/>
  <c r="AA255" i="3" s="1"/>
  <c r="J260" i="3"/>
  <c r="Q260" i="3"/>
  <c r="I260" i="3"/>
  <c r="P260" i="3"/>
  <c r="R260" i="3" s="1"/>
  <c r="H260" i="3"/>
  <c r="AW256" i="3"/>
  <c r="AY256" i="3" s="1"/>
  <c r="BA256" i="3" s="1"/>
  <c r="AD261" i="3"/>
  <c r="AE261" i="3" s="1"/>
  <c r="F261" i="3"/>
  <c r="G261" i="3" s="1"/>
  <c r="D262" i="3"/>
  <c r="AZ255" i="3" l="1"/>
  <c r="S258" i="3"/>
  <c r="X258" i="3" s="1"/>
  <c r="Y258" i="3" s="1"/>
  <c r="Z258" i="3" s="1"/>
  <c r="AA258" i="3" s="1"/>
  <c r="AJ259" i="3"/>
  <c r="AM259" i="3" s="1"/>
  <c r="L259" i="3"/>
  <c r="O259" i="3" s="1"/>
  <c r="AB257" i="3"/>
  <c r="AW257" i="3"/>
  <c r="AY257" i="3" s="1"/>
  <c r="BA257" i="3" s="1"/>
  <c r="K260" i="3"/>
  <c r="M260" i="3" s="1"/>
  <c r="N260" i="3" s="1"/>
  <c r="AR260" i="3"/>
  <c r="AS260" i="3" s="1"/>
  <c r="AU260" i="3" s="1"/>
  <c r="D263" i="3"/>
  <c r="F262" i="3"/>
  <c r="G262" i="3" s="1"/>
  <c r="AD262" i="3"/>
  <c r="AE262" i="3" s="1"/>
  <c r="AO261" i="3"/>
  <c r="AH261" i="3"/>
  <c r="AN261" i="3"/>
  <c r="AP261" i="3" s="1"/>
  <c r="AG261" i="3"/>
  <c r="AF261" i="3"/>
  <c r="BB256" i="3"/>
  <c r="AZ256" i="3"/>
  <c r="AQ259" i="3"/>
  <c r="AT259" i="3" s="1"/>
  <c r="T260" i="3"/>
  <c r="U260" i="3" s="1"/>
  <c r="V260" i="3" s="1"/>
  <c r="W260" i="3" s="1"/>
  <c r="AI260" i="3"/>
  <c r="AK260" i="3" s="1"/>
  <c r="AL260" i="3" s="1"/>
  <c r="J261" i="3"/>
  <c r="Q261" i="3"/>
  <c r="I261" i="3"/>
  <c r="H261" i="3"/>
  <c r="P261" i="3"/>
  <c r="R261" i="3" s="1"/>
  <c r="AV257" i="3"/>
  <c r="AX257" i="3" s="1"/>
  <c r="AB258" i="3" l="1"/>
  <c r="S259" i="3"/>
  <c r="X259" i="3" s="1"/>
  <c r="Y259" i="3" s="1"/>
  <c r="Z259" i="3" s="1"/>
  <c r="AA259" i="3" s="1"/>
  <c r="L260" i="3"/>
  <c r="O260" i="3" s="1"/>
  <c r="AW258" i="3"/>
  <c r="AY258" i="3" s="1"/>
  <c r="BA258" i="3" s="1"/>
  <c r="AR261" i="3"/>
  <c r="AS261" i="3" s="1"/>
  <c r="AU261" i="3" s="1"/>
  <c r="D264" i="3"/>
  <c r="F263" i="3"/>
  <c r="G263" i="3" s="1"/>
  <c r="AD263" i="3"/>
  <c r="AE263" i="3" s="1"/>
  <c r="K261" i="3"/>
  <c r="M261" i="3" s="1"/>
  <c r="N261" i="3" s="1"/>
  <c r="AI261" i="3"/>
  <c r="AK261" i="3" s="1"/>
  <c r="AL261" i="3" s="1"/>
  <c r="J262" i="3"/>
  <c r="Q262" i="3"/>
  <c r="I262" i="3"/>
  <c r="P262" i="3"/>
  <c r="R262" i="3" s="1"/>
  <c r="H262" i="3"/>
  <c r="AJ260" i="3"/>
  <c r="AM260" i="3" s="1"/>
  <c r="T261" i="3"/>
  <c r="U261" i="3" s="1"/>
  <c r="V261" i="3" s="1"/>
  <c r="W261" i="3" s="1"/>
  <c r="BB257" i="3"/>
  <c r="AZ257" i="3"/>
  <c r="AF262" i="3"/>
  <c r="AO262" i="3"/>
  <c r="AH262" i="3"/>
  <c r="AN262" i="3"/>
  <c r="AP262" i="3" s="1"/>
  <c r="AG262" i="3"/>
  <c r="AV258" i="3"/>
  <c r="AX258" i="3" s="1"/>
  <c r="AB259" i="3" l="1"/>
  <c r="S260" i="3"/>
  <c r="X260" i="3" s="1"/>
  <c r="Y260" i="3" s="1"/>
  <c r="Z260" i="3" s="1"/>
  <c r="AA260" i="3" s="1"/>
  <c r="AR262" i="3"/>
  <c r="AS262" i="3" s="1"/>
  <c r="AU262" i="3" s="1"/>
  <c r="D265" i="3"/>
  <c r="AD264" i="3"/>
  <c r="AE264" i="3" s="1"/>
  <c r="F264" i="3"/>
  <c r="G264" i="3" s="1"/>
  <c r="AJ261" i="3"/>
  <c r="AM261" i="3" s="1"/>
  <c r="L261" i="3"/>
  <c r="O261" i="3" s="1"/>
  <c r="T262" i="3"/>
  <c r="U262" i="3" s="1"/>
  <c r="V262" i="3" s="1"/>
  <c r="W262" i="3" s="1"/>
  <c r="BB258" i="3"/>
  <c r="AZ258" i="3"/>
  <c r="AF263" i="3"/>
  <c r="AO263" i="3"/>
  <c r="AH263" i="3"/>
  <c r="AN263" i="3"/>
  <c r="AP263" i="3" s="1"/>
  <c r="AG263" i="3"/>
  <c r="K262" i="3"/>
  <c r="L262" i="3" s="1"/>
  <c r="O262" i="3" s="1"/>
  <c r="AI262" i="3"/>
  <c r="AJ262" i="3" s="1"/>
  <c r="AM262" i="3" s="1"/>
  <c r="AV259" i="3"/>
  <c r="AX259" i="3" s="1"/>
  <c r="AQ260" i="3"/>
  <c r="AT260" i="3" s="1"/>
  <c r="P263" i="3"/>
  <c r="R263" i="3" s="1"/>
  <c r="H263" i="3"/>
  <c r="J263" i="3"/>
  <c r="Q263" i="3"/>
  <c r="I263" i="3"/>
  <c r="AB260" i="3" l="1"/>
  <c r="AK262" i="3"/>
  <c r="AL262" i="3" s="1"/>
  <c r="S262" i="3"/>
  <c r="X262" i="3" s="1"/>
  <c r="Y262" i="3" s="1"/>
  <c r="S261" i="3"/>
  <c r="X261" i="3" s="1"/>
  <c r="AN264" i="3"/>
  <c r="AP264" i="3" s="1"/>
  <c r="AG264" i="3"/>
  <c r="AF264" i="3"/>
  <c r="AO264" i="3"/>
  <c r="AH264" i="3"/>
  <c r="T263" i="3"/>
  <c r="U263" i="3" s="1"/>
  <c r="V263" i="3" s="1"/>
  <c r="W263" i="3" s="1"/>
  <c r="AQ261" i="3"/>
  <c r="AT261" i="3" s="1"/>
  <c r="D266" i="3"/>
  <c r="F265" i="3"/>
  <c r="G265" i="3" s="1"/>
  <c r="AD265" i="3"/>
  <c r="AE265" i="3" s="1"/>
  <c r="K263" i="3"/>
  <c r="M263" i="3" s="1"/>
  <c r="N263" i="3" s="1"/>
  <c r="AI263" i="3"/>
  <c r="AJ263" i="3" s="1"/>
  <c r="AM263" i="3" s="1"/>
  <c r="AQ262" i="3"/>
  <c r="AT262" i="3" s="1"/>
  <c r="AZ259" i="3"/>
  <c r="M262" i="3"/>
  <c r="N262" i="3" s="1"/>
  <c r="AR263" i="3"/>
  <c r="AS263" i="3" s="1"/>
  <c r="AU263" i="3" s="1"/>
  <c r="Q264" i="3"/>
  <c r="I264" i="3"/>
  <c r="P264" i="3"/>
  <c r="R264" i="3" s="1"/>
  <c r="H264" i="3"/>
  <c r="J264" i="3"/>
  <c r="AW259" i="3"/>
  <c r="AY259" i="3" s="1"/>
  <c r="BA259" i="3" s="1"/>
  <c r="AK263" i="3" l="1"/>
  <c r="AL263" i="3" s="1"/>
  <c r="AB262" i="3"/>
  <c r="BB259" i="3"/>
  <c r="AQ263" i="3"/>
  <c r="AI264" i="3"/>
  <c r="AK264" i="3" s="1"/>
  <c r="AL264" i="3" s="1"/>
  <c r="AV260" i="3"/>
  <c r="AX260" i="3" s="1"/>
  <c r="AN265" i="3"/>
  <c r="AP265" i="3" s="1"/>
  <c r="AG265" i="3"/>
  <c r="AF265" i="3"/>
  <c r="AH265" i="3"/>
  <c r="AO265" i="3"/>
  <c r="AR264" i="3"/>
  <c r="AS264" i="3" s="1"/>
  <c r="AU264" i="3" s="1"/>
  <c r="L263" i="3"/>
  <c r="O263" i="3" s="1"/>
  <c r="AW260" i="3"/>
  <c r="AY260" i="3" s="1"/>
  <c r="BA260" i="3" s="1"/>
  <c r="Q265" i="3"/>
  <c r="I265" i="3"/>
  <c r="P265" i="3"/>
  <c r="R265" i="3" s="1"/>
  <c r="H265" i="3"/>
  <c r="J265" i="3"/>
  <c r="Y261" i="3"/>
  <c r="AB261" i="3"/>
  <c r="Z262" i="3"/>
  <c r="AA262" i="3" s="1"/>
  <c r="T264" i="3"/>
  <c r="U264" i="3" s="1"/>
  <c r="V264" i="3" s="1"/>
  <c r="W264" i="3" s="1"/>
  <c r="K264" i="3"/>
  <c r="L264" i="3" s="1"/>
  <c r="O264" i="3" s="1"/>
  <c r="D267" i="3"/>
  <c r="AD266" i="3"/>
  <c r="AE266" i="3" s="1"/>
  <c r="F266" i="3"/>
  <c r="G266" i="3" s="1"/>
  <c r="AT263" i="3" l="1"/>
  <c r="AV263" i="3" s="1"/>
  <c r="AX263" i="3" s="1"/>
  <c r="AZ263" i="3" s="1"/>
  <c r="AJ264" i="3"/>
  <c r="AM264" i="3" s="1"/>
  <c r="AQ264" i="3" s="1"/>
  <c r="AT264" i="3" s="1"/>
  <c r="M264" i="3"/>
  <c r="N264" i="3" s="1"/>
  <c r="S264" i="3"/>
  <c r="X264" i="3" s="1"/>
  <c r="Y264" i="3" s="1"/>
  <c r="K265" i="3"/>
  <c r="M265" i="3" s="1"/>
  <c r="N265" i="3" s="1"/>
  <c r="BB260" i="3"/>
  <c r="AZ260" i="3"/>
  <c r="T265" i="3"/>
  <c r="U265" i="3" s="1"/>
  <c r="V265" i="3" s="1"/>
  <c r="W265" i="3" s="1"/>
  <c r="AW262" i="3"/>
  <c r="AY262" i="3" s="1"/>
  <c r="BA262" i="3" s="1"/>
  <c r="AV261" i="3"/>
  <c r="AX261" i="3" s="1"/>
  <c r="AN266" i="3"/>
  <c r="AP266" i="3" s="1"/>
  <c r="AG266" i="3"/>
  <c r="AF266" i="3"/>
  <c r="AO266" i="3"/>
  <c r="AH266" i="3"/>
  <c r="Z261" i="3"/>
  <c r="AA261" i="3" s="1"/>
  <c r="S263" i="3"/>
  <c r="X263" i="3" s="1"/>
  <c r="AR265" i="3"/>
  <c r="AS265" i="3" s="1"/>
  <c r="AU265" i="3" s="1"/>
  <c r="D268" i="3"/>
  <c r="F267" i="3"/>
  <c r="G267" i="3" s="1"/>
  <c r="AD267" i="3"/>
  <c r="AE267" i="3" s="1"/>
  <c r="Q266" i="3"/>
  <c r="I266" i="3"/>
  <c r="P266" i="3"/>
  <c r="R266" i="3" s="1"/>
  <c r="H266" i="3"/>
  <c r="J266" i="3"/>
  <c r="AI265" i="3"/>
  <c r="AK265" i="3" s="1"/>
  <c r="AL265" i="3" s="1"/>
  <c r="AV262" i="3"/>
  <c r="AX262" i="3" s="1"/>
  <c r="AW261" i="3"/>
  <c r="AY261" i="3" s="1"/>
  <c r="BA261" i="3" s="1"/>
  <c r="L265" i="3" l="1"/>
  <c r="O265" i="3" s="1"/>
  <c r="AW263" i="3"/>
  <c r="AY263" i="3" s="1"/>
  <c r="BA263" i="3" s="1"/>
  <c r="AJ265" i="3"/>
  <c r="AM265" i="3" s="1"/>
  <c r="AR266" i="3"/>
  <c r="AS266" i="3" s="1"/>
  <c r="AU266" i="3" s="1"/>
  <c r="AB264" i="3"/>
  <c r="Y263" i="3"/>
  <c r="AB263" i="3"/>
  <c r="AI266" i="3"/>
  <c r="AK266" i="3" s="1"/>
  <c r="AL266" i="3" s="1"/>
  <c r="T266" i="3"/>
  <c r="U266" i="3" s="1"/>
  <c r="V266" i="3" s="1"/>
  <c r="W266" i="3" s="1"/>
  <c r="AN267" i="3"/>
  <c r="AP267" i="3" s="1"/>
  <c r="AG267" i="3"/>
  <c r="AF267" i="3"/>
  <c r="AH267" i="3"/>
  <c r="AO267" i="3"/>
  <c r="BB261" i="3"/>
  <c r="AZ261" i="3"/>
  <c r="Z264" i="3"/>
  <c r="AA264" i="3" s="1"/>
  <c r="BB262" i="3"/>
  <c r="AZ262" i="3"/>
  <c r="D269" i="3"/>
  <c r="AD268" i="3"/>
  <c r="AE268" i="3" s="1"/>
  <c r="F268" i="3"/>
  <c r="G268" i="3" s="1"/>
  <c r="K266" i="3"/>
  <c r="L266" i="3" s="1"/>
  <c r="O266" i="3" s="1"/>
  <c r="Q267" i="3"/>
  <c r="I267" i="3"/>
  <c r="P267" i="3"/>
  <c r="R267" i="3" s="1"/>
  <c r="H267" i="3"/>
  <c r="J267" i="3"/>
  <c r="AQ265" i="3" l="1"/>
  <c r="S265" i="3"/>
  <c r="X265" i="3" s="1"/>
  <c r="Y265" i="3" s="1"/>
  <c r="Z265" i="3" s="1"/>
  <c r="AA265" i="3" s="1"/>
  <c r="BB263" i="3"/>
  <c r="AV264" i="3"/>
  <c r="AX264" i="3" s="1"/>
  <c r="AZ264" i="3" s="1"/>
  <c r="AJ266" i="3"/>
  <c r="AM266" i="3" s="1"/>
  <c r="S266" i="3"/>
  <c r="X266" i="3" s="1"/>
  <c r="Y266" i="3" s="1"/>
  <c r="T267" i="3"/>
  <c r="U267" i="3" s="1"/>
  <c r="V267" i="3" s="1"/>
  <c r="W267" i="3" s="1"/>
  <c r="M266" i="3"/>
  <c r="N266" i="3" s="1"/>
  <c r="AI267" i="3"/>
  <c r="AK267" i="3" s="1"/>
  <c r="AL267" i="3" s="1"/>
  <c r="AN268" i="3"/>
  <c r="AP268" i="3" s="1"/>
  <c r="AG268" i="3"/>
  <c r="AF268" i="3"/>
  <c r="AO268" i="3"/>
  <c r="AH268" i="3"/>
  <c r="D270" i="3"/>
  <c r="F269" i="3"/>
  <c r="G269" i="3" s="1"/>
  <c r="AD269" i="3"/>
  <c r="AE269" i="3" s="1"/>
  <c r="K267" i="3"/>
  <c r="L267" i="3" s="1"/>
  <c r="O267" i="3" s="1"/>
  <c r="Q268" i="3"/>
  <c r="I268" i="3"/>
  <c r="P268" i="3"/>
  <c r="R268" i="3" s="1"/>
  <c r="H268" i="3"/>
  <c r="J268" i="3"/>
  <c r="AR267" i="3"/>
  <c r="AS267" i="3" s="1"/>
  <c r="AU267" i="3" s="1"/>
  <c r="Z263" i="3"/>
  <c r="AA263" i="3" s="1"/>
  <c r="AW264" i="3" l="1"/>
  <c r="AY264" i="3" s="1"/>
  <c r="BA264" i="3" s="1"/>
  <c r="AT265" i="3"/>
  <c r="AV265" i="3" s="1"/>
  <c r="AX265" i="3" s="1"/>
  <c r="AZ265" i="3" s="1"/>
  <c r="AQ266" i="3"/>
  <c r="AT266" i="3" s="1"/>
  <c r="AB265" i="3"/>
  <c r="AJ267" i="3"/>
  <c r="AM267" i="3" s="1"/>
  <c r="M267" i="3"/>
  <c r="N267" i="3" s="1"/>
  <c r="S267" i="3"/>
  <c r="X267" i="3" s="1"/>
  <c r="Y267" i="3" s="1"/>
  <c r="AI268" i="3"/>
  <c r="AK268" i="3" s="1"/>
  <c r="AL268" i="3" s="1"/>
  <c r="AN269" i="3"/>
  <c r="AP269" i="3" s="1"/>
  <c r="AG269" i="3"/>
  <c r="AF269" i="3"/>
  <c r="AH269" i="3"/>
  <c r="AO269" i="3"/>
  <c r="AR268" i="3"/>
  <c r="AS268" i="3" s="1"/>
  <c r="AU268" i="3" s="1"/>
  <c r="AB266" i="3"/>
  <c r="K268" i="3"/>
  <c r="M268" i="3" s="1"/>
  <c r="N268" i="3" s="1"/>
  <c r="Q269" i="3"/>
  <c r="I269" i="3"/>
  <c r="P269" i="3"/>
  <c r="R269" i="3" s="1"/>
  <c r="H269" i="3"/>
  <c r="J269" i="3"/>
  <c r="Z266" i="3"/>
  <c r="AA266" i="3" s="1"/>
  <c r="T268" i="3"/>
  <c r="U268" i="3" s="1"/>
  <c r="V268" i="3" s="1"/>
  <c r="W268" i="3" s="1"/>
  <c r="D271" i="3"/>
  <c r="AD270" i="3"/>
  <c r="AE270" i="3" s="1"/>
  <c r="F270" i="3"/>
  <c r="G270" i="3" s="1"/>
  <c r="AW265" i="3" l="1"/>
  <c r="AY265" i="3" s="1"/>
  <c r="BA265" i="3" s="1"/>
  <c r="BB264" i="3"/>
  <c r="L268" i="3"/>
  <c r="O268" i="3" s="1"/>
  <c r="S268" i="3" s="1"/>
  <c r="X268" i="3" s="1"/>
  <c r="Y268" i="3" s="1"/>
  <c r="AQ267" i="3"/>
  <c r="AT267" i="3" s="1"/>
  <c r="AJ268" i="3"/>
  <c r="AM268" i="3" s="1"/>
  <c r="AQ268" i="3" s="1"/>
  <c r="AT268" i="3" s="1"/>
  <c r="AB267" i="3"/>
  <c r="AN270" i="3"/>
  <c r="AP270" i="3" s="1"/>
  <c r="AG270" i="3"/>
  <c r="AF270" i="3"/>
  <c r="AO270" i="3"/>
  <c r="AH270" i="3"/>
  <c r="AW266" i="3"/>
  <c r="AY266" i="3" s="1"/>
  <c r="BA266" i="3" s="1"/>
  <c r="D272" i="3"/>
  <c r="F271" i="3"/>
  <c r="G271" i="3" s="1"/>
  <c r="AD271" i="3"/>
  <c r="AE271" i="3" s="1"/>
  <c r="T269" i="3"/>
  <c r="U269" i="3" s="1"/>
  <c r="V269" i="3" s="1"/>
  <c r="W269" i="3" s="1"/>
  <c r="Q270" i="3"/>
  <c r="I270" i="3"/>
  <c r="P270" i="3"/>
  <c r="R270" i="3" s="1"/>
  <c r="H270" i="3"/>
  <c r="J270" i="3"/>
  <c r="AV266" i="3"/>
  <c r="AX266" i="3" s="1"/>
  <c r="K269" i="3"/>
  <c r="M269" i="3" s="1"/>
  <c r="N269" i="3" s="1"/>
  <c r="AI269" i="3"/>
  <c r="AJ269" i="3" s="1"/>
  <c r="AM269" i="3" s="1"/>
  <c r="BB265" i="3"/>
  <c r="Z267" i="3"/>
  <c r="AA267" i="3" s="1"/>
  <c r="AR269" i="3"/>
  <c r="AS269" i="3" s="1"/>
  <c r="AU269" i="3" s="1"/>
  <c r="AB268" i="3" l="1"/>
  <c r="AQ269" i="3"/>
  <c r="AT269" i="3" s="1"/>
  <c r="T270" i="3"/>
  <c r="U270" i="3" s="1"/>
  <c r="V270" i="3" s="1"/>
  <c r="W270" i="3" s="1"/>
  <c r="AK269" i="3"/>
  <c r="AL269" i="3" s="1"/>
  <c r="Z268" i="3"/>
  <c r="AA268" i="3" s="1"/>
  <c r="K270" i="3"/>
  <c r="M270" i="3" s="1"/>
  <c r="N270" i="3" s="1"/>
  <c r="L269" i="3"/>
  <c r="O269" i="3" s="1"/>
  <c r="AV267" i="3"/>
  <c r="AX267" i="3" s="1"/>
  <c r="AV268" i="3"/>
  <c r="AX268" i="3" s="1"/>
  <c r="AW268" i="3"/>
  <c r="AY268" i="3" s="1"/>
  <c r="BA268" i="3" s="1"/>
  <c r="D273" i="3"/>
  <c r="AD272" i="3"/>
  <c r="AE272" i="3" s="1"/>
  <c r="F272" i="3"/>
  <c r="G272" i="3" s="1"/>
  <c r="AN271" i="3"/>
  <c r="AP271" i="3" s="1"/>
  <c r="AG271" i="3"/>
  <c r="AF271" i="3"/>
  <c r="AH271" i="3"/>
  <c r="AO271" i="3"/>
  <c r="AI270" i="3"/>
  <c r="AK270" i="3" s="1"/>
  <c r="AL270" i="3" s="1"/>
  <c r="BB266" i="3"/>
  <c r="AZ266" i="3"/>
  <c r="Q271" i="3"/>
  <c r="I271" i="3"/>
  <c r="P271" i="3"/>
  <c r="R271" i="3" s="1"/>
  <c r="H271" i="3"/>
  <c r="J271" i="3"/>
  <c r="AW267" i="3"/>
  <c r="AY267" i="3" s="1"/>
  <c r="BA267" i="3" s="1"/>
  <c r="AR270" i="3"/>
  <c r="AS270" i="3" s="1"/>
  <c r="AU270" i="3" s="1"/>
  <c r="BB268" i="3" l="1"/>
  <c r="AZ268" i="3"/>
  <c r="L270" i="3"/>
  <c r="O270" i="3" s="1"/>
  <c r="AR271" i="3"/>
  <c r="AS271" i="3" s="1"/>
  <c r="AU271" i="3" s="1"/>
  <c r="D274" i="3"/>
  <c r="F273" i="3"/>
  <c r="G273" i="3" s="1"/>
  <c r="AD273" i="3"/>
  <c r="AE273" i="3" s="1"/>
  <c r="AJ270" i="3"/>
  <c r="AM270" i="3" s="1"/>
  <c r="AI271" i="3"/>
  <c r="AK271" i="3" s="1"/>
  <c r="AL271" i="3" s="1"/>
  <c r="AN272" i="3"/>
  <c r="AP272" i="3" s="1"/>
  <c r="AG272" i="3"/>
  <c r="AF272" i="3"/>
  <c r="AO272" i="3"/>
  <c r="AH272" i="3"/>
  <c r="T271" i="3"/>
  <c r="U271" i="3" s="1"/>
  <c r="V271" i="3" s="1"/>
  <c r="W271" i="3" s="1"/>
  <c r="BB267" i="3"/>
  <c r="AZ267" i="3"/>
  <c r="AV269" i="3"/>
  <c r="AX269" i="3" s="1"/>
  <c r="K271" i="3"/>
  <c r="L271" i="3" s="1"/>
  <c r="O271" i="3" s="1"/>
  <c r="Q272" i="3"/>
  <c r="I272" i="3"/>
  <c r="P272" i="3"/>
  <c r="R272" i="3" s="1"/>
  <c r="H272" i="3"/>
  <c r="J272" i="3"/>
  <c r="S269" i="3"/>
  <c r="X269" i="3" s="1"/>
  <c r="AJ271" i="3" l="1"/>
  <c r="AM271" i="3" s="1"/>
  <c r="M271" i="3"/>
  <c r="N271" i="3" s="1"/>
  <c r="S271" i="3"/>
  <c r="X271" i="3" s="1"/>
  <c r="Y271" i="3" s="1"/>
  <c r="AI272" i="3"/>
  <c r="AK272" i="3" s="1"/>
  <c r="AL272" i="3" s="1"/>
  <c r="D275" i="3"/>
  <c r="AD274" i="3"/>
  <c r="AE274" i="3" s="1"/>
  <c r="F274" i="3"/>
  <c r="G274" i="3" s="1"/>
  <c r="AR272" i="3"/>
  <c r="AS272" i="3" s="1"/>
  <c r="AU272" i="3" s="1"/>
  <c r="AQ270" i="3"/>
  <c r="AT270" i="3" s="1"/>
  <c r="S270" i="3"/>
  <c r="X270" i="3" s="1"/>
  <c r="T272" i="3"/>
  <c r="U272" i="3" s="1"/>
  <c r="V272" i="3" s="1"/>
  <c r="W272" i="3" s="1"/>
  <c r="AN273" i="3"/>
  <c r="AP273" i="3" s="1"/>
  <c r="AG273" i="3"/>
  <c r="AF273" i="3"/>
  <c r="AH273" i="3"/>
  <c r="AO273" i="3"/>
  <c r="Y269" i="3"/>
  <c r="AB269" i="3"/>
  <c r="K272" i="3"/>
  <c r="L272" i="3" s="1"/>
  <c r="O272" i="3" s="1"/>
  <c r="AZ269" i="3"/>
  <c r="Q273" i="3"/>
  <c r="I273" i="3"/>
  <c r="P273" i="3"/>
  <c r="R273" i="3" s="1"/>
  <c r="H273" i="3"/>
  <c r="J273" i="3"/>
  <c r="AQ271" i="3" l="1"/>
  <c r="AT271" i="3" s="1"/>
  <c r="AB271" i="3"/>
  <c r="AJ272" i="3"/>
  <c r="AM272" i="3" s="1"/>
  <c r="S272" i="3"/>
  <c r="X272" i="3" s="1"/>
  <c r="Y272" i="3" s="1"/>
  <c r="Q274" i="3"/>
  <c r="I274" i="3"/>
  <c r="P274" i="3"/>
  <c r="R274" i="3" s="1"/>
  <c r="H274" i="3"/>
  <c r="J274" i="3"/>
  <c r="M272" i="3"/>
  <c r="N272" i="3" s="1"/>
  <c r="AI273" i="3"/>
  <c r="AJ273" i="3" s="1"/>
  <c r="AM273" i="3" s="1"/>
  <c r="AN274" i="3"/>
  <c r="AP274" i="3" s="1"/>
  <c r="AG274" i="3"/>
  <c r="AF274" i="3"/>
  <c r="AO274" i="3"/>
  <c r="AH274" i="3"/>
  <c r="T273" i="3"/>
  <c r="U273" i="3" s="1"/>
  <c r="V273" i="3" s="1"/>
  <c r="W273" i="3" s="1"/>
  <c r="K273" i="3"/>
  <c r="L273" i="3" s="1"/>
  <c r="O273" i="3" s="1"/>
  <c r="AR273" i="3"/>
  <c r="AS273" i="3" s="1"/>
  <c r="AU273" i="3" s="1"/>
  <c r="D276" i="3"/>
  <c r="F275" i="3"/>
  <c r="G275" i="3" s="1"/>
  <c r="AD275" i="3"/>
  <c r="AE275" i="3" s="1"/>
  <c r="Z271" i="3"/>
  <c r="AA271" i="3" s="1"/>
  <c r="Y270" i="3"/>
  <c r="AB270" i="3"/>
  <c r="Z269" i="3"/>
  <c r="AA269" i="3" s="1"/>
  <c r="AV270" i="3"/>
  <c r="AX270" i="3" s="1"/>
  <c r="AW269" i="3"/>
  <c r="AY269" i="3" s="1"/>
  <c r="AW270" i="3" l="1"/>
  <c r="AY270" i="3" s="1"/>
  <c r="BA270" i="3" s="1"/>
  <c r="AV271" i="3"/>
  <c r="AX271" i="3" s="1"/>
  <c r="AZ271" i="3" s="1"/>
  <c r="AQ272" i="3"/>
  <c r="AB272" i="3"/>
  <c r="AK273" i="3"/>
  <c r="AL273" i="3" s="1"/>
  <c r="S273" i="3"/>
  <c r="X273" i="3" s="1"/>
  <c r="Y273" i="3" s="1"/>
  <c r="AQ273" i="3"/>
  <c r="AT273" i="3" s="1"/>
  <c r="AI274" i="3"/>
  <c r="AK274" i="3" s="1"/>
  <c r="AL274" i="3" s="1"/>
  <c r="BA269" i="3"/>
  <c r="BB269" i="3"/>
  <c r="Z270" i="3"/>
  <c r="AA270" i="3" s="1"/>
  <c r="AN275" i="3"/>
  <c r="AP275" i="3" s="1"/>
  <c r="AG275" i="3"/>
  <c r="AF275" i="3"/>
  <c r="AH275" i="3"/>
  <c r="AO275" i="3"/>
  <c r="M273" i="3"/>
  <c r="N273" i="3" s="1"/>
  <c r="AZ270" i="3"/>
  <c r="D277" i="3"/>
  <c r="AD276" i="3"/>
  <c r="AE276" i="3" s="1"/>
  <c r="F276" i="3"/>
  <c r="G276" i="3" s="1"/>
  <c r="K274" i="3"/>
  <c r="M274" i="3" s="1"/>
  <c r="N274" i="3" s="1"/>
  <c r="AR274" i="3"/>
  <c r="AS274" i="3" s="1"/>
  <c r="AU274" i="3" s="1"/>
  <c r="Q275" i="3"/>
  <c r="I275" i="3"/>
  <c r="P275" i="3"/>
  <c r="R275" i="3" s="1"/>
  <c r="H275" i="3"/>
  <c r="J275" i="3"/>
  <c r="T274" i="3"/>
  <c r="U274" i="3" s="1"/>
  <c r="V274" i="3" s="1"/>
  <c r="W274" i="3" s="1"/>
  <c r="Z272" i="3"/>
  <c r="AA272" i="3" s="1"/>
  <c r="AW271" i="3" l="1"/>
  <c r="AY271" i="3" s="1"/>
  <c r="BA271" i="3" s="1"/>
  <c r="AT272" i="3"/>
  <c r="AV272" i="3" s="1"/>
  <c r="AX272" i="3" s="1"/>
  <c r="AZ272" i="3" s="1"/>
  <c r="BB270" i="3"/>
  <c r="AJ274" i="3"/>
  <c r="AM274" i="3" s="1"/>
  <c r="Q276" i="3"/>
  <c r="I276" i="3"/>
  <c r="P276" i="3"/>
  <c r="R276" i="3" s="1"/>
  <c r="H276" i="3"/>
  <c r="J276" i="3"/>
  <c r="AN276" i="3"/>
  <c r="AP276" i="3" s="1"/>
  <c r="AG276" i="3"/>
  <c r="AF276" i="3"/>
  <c r="AO276" i="3"/>
  <c r="AH276" i="3"/>
  <c r="L274" i="3"/>
  <c r="O274" i="3" s="1"/>
  <c r="T275" i="3"/>
  <c r="U275" i="3" s="1"/>
  <c r="V275" i="3" s="1"/>
  <c r="W275" i="3" s="1"/>
  <c r="D278" i="3"/>
  <c r="F277" i="3"/>
  <c r="G277" i="3" s="1"/>
  <c r="AD277" i="3"/>
  <c r="AE277" i="3" s="1"/>
  <c r="AI275" i="3"/>
  <c r="AJ275" i="3" s="1"/>
  <c r="AM275" i="3" s="1"/>
  <c r="Z273" i="3"/>
  <c r="AA273" i="3" s="1"/>
  <c r="K275" i="3"/>
  <c r="L275" i="3" s="1"/>
  <c r="O275" i="3" s="1"/>
  <c r="AR275" i="3"/>
  <c r="AS275" i="3" s="1"/>
  <c r="AU275" i="3" s="1"/>
  <c r="AB273" i="3"/>
  <c r="BB271" i="3" l="1"/>
  <c r="AQ274" i="3"/>
  <c r="AW273" i="3" s="1"/>
  <c r="AY273" i="3" s="1"/>
  <c r="BA273" i="3" s="1"/>
  <c r="AW272" i="3"/>
  <c r="AY272" i="3" s="1"/>
  <c r="BA272" i="3" s="1"/>
  <c r="AK275" i="3"/>
  <c r="AL275" i="3" s="1"/>
  <c r="M275" i="3"/>
  <c r="N275" i="3" s="1"/>
  <c r="AQ275" i="3"/>
  <c r="AT275" i="3" s="1"/>
  <c r="S274" i="3"/>
  <c r="X274" i="3" s="1"/>
  <c r="AI276" i="3"/>
  <c r="AJ276" i="3" s="1"/>
  <c r="AM276" i="3" s="1"/>
  <c r="AR276" i="3"/>
  <c r="AS276" i="3" s="1"/>
  <c r="AU276" i="3" s="1"/>
  <c r="T276" i="3"/>
  <c r="U276" i="3" s="1"/>
  <c r="V276" i="3" s="1"/>
  <c r="W276" i="3" s="1"/>
  <c r="AN277" i="3"/>
  <c r="AP277" i="3" s="1"/>
  <c r="AG277" i="3"/>
  <c r="AF277" i="3"/>
  <c r="AH277" i="3"/>
  <c r="AO277" i="3"/>
  <c r="S275" i="3"/>
  <c r="X275" i="3" s="1"/>
  <c r="Y275" i="3" s="1"/>
  <c r="Q277" i="3"/>
  <c r="I277" i="3"/>
  <c r="P277" i="3"/>
  <c r="R277" i="3" s="1"/>
  <c r="H277" i="3"/>
  <c r="J277" i="3"/>
  <c r="D279" i="3"/>
  <c r="AD278" i="3"/>
  <c r="AE278" i="3" s="1"/>
  <c r="F278" i="3"/>
  <c r="G278" i="3" s="1"/>
  <c r="AV273" i="3"/>
  <c r="AX273" i="3" s="1"/>
  <c r="K276" i="3"/>
  <c r="L276" i="3" s="1"/>
  <c r="O276" i="3" s="1"/>
  <c r="AT274" i="3" l="1"/>
  <c r="AV274" i="3" s="1"/>
  <c r="AX274" i="3" s="1"/>
  <c r="AZ274" i="3" s="1"/>
  <c r="BB272" i="3"/>
  <c r="S276" i="3"/>
  <c r="X276" i="3" s="1"/>
  <c r="Y276" i="3" s="1"/>
  <c r="AQ276" i="3"/>
  <c r="AT276" i="3" s="1"/>
  <c r="T277" i="3"/>
  <c r="U277" i="3" s="1"/>
  <c r="V277" i="3" s="1"/>
  <c r="W277" i="3" s="1"/>
  <c r="K277" i="3"/>
  <c r="M277" i="3" s="1"/>
  <c r="N277" i="3" s="1"/>
  <c r="Y274" i="3"/>
  <c r="AB274" i="3"/>
  <c r="M276" i="3"/>
  <c r="N276" i="3" s="1"/>
  <c r="AR277" i="3"/>
  <c r="AS277" i="3" s="1"/>
  <c r="AU277" i="3" s="1"/>
  <c r="AB275" i="3"/>
  <c r="AN278" i="3"/>
  <c r="AP278" i="3" s="1"/>
  <c r="AG278" i="3"/>
  <c r="AF278" i="3"/>
  <c r="AO278" i="3"/>
  <c r="AH278" i="3"/>
  <c r="D280" i="3"/>
  <c r="F279" i="3"/>
  <c r="G279" i="3" s="1"/>
  <c r="AD279" i="3"/>
  <c r="AE279" i="3" s="1"/>
  <c r="AI277" i="3"/>
  <c r="AJ277" i="3" s="1"/>
  <c r="AM277" i="3" s="1"/>
  <c r="BB273" i="3"/>
  <c r="AZ273" i="3"/>
  <c r="Q278" i="3"/>
  <c r="I278" i="3"/>
  <c r="P278" i="3"/>
  <c r="R278" i="3" s="1"/>
  <c r="H278" i="3"/>
  <c r="J278" i="3"/>
  <c r="AW275" i="3"/>
  <c r="AY275" i="3" s="1"/>
  <c r="BA275" i="3" s="1"/>
  <c r="Z275" i="3"/>
  <c r="AA275" i="3" s="1"/>
  <c r="AK276" i="3"/>
  <c r="AL276" i="3" s="1"/>
  <c r="AW274" i="3" l="1"/>
  <c r="AY274" i="3" s="1"/>
  <c r="BA274" i="3" s="1"/>
  <c r="L277" i="3"/>
  <c r="O277" i="3" s="1"/>
  <c r="AQ277" i="3"/>
  <c r="AT277" i="3" s="1"/>
  <c r="Z276" i="3"/>
  <c r="AA276" i="3" s="1"/>
  <c r="AB276" i="3"/>
  <c r="AK277" i="3"/>
  <c r="AL277" i="3" s="1"/>
  <c r="AR278" i="3"/>
  <c r="AS278" i="3" s="1"/>
  <c r="AU278" i="3" s="1"/>
  <c r="Z274" i="3"/>
  <c r="AA274" i="3" s="1"/>
  <c r="K278" i="3"/>
  <c r="M278" i="3" s="1"/>
  <c r="N278" i="3" s="1"/>
  <c r="D281" i="3"/>
  <c r="AD280" i="3"/>
  <c r="AE280" i="3" s="1"/>
  <c r="F280" i="3"/>
  <c r="G280" i="3" s="1"/>
  <c r="AI278" i="3"/>
  <c r="AK278" i="3" s="1"/>
  <c r="AL278" i="3" s="1"/>
  <c r="AN279" i="3"/>
  <c r="AP279" i="3" s="1"/>
  <c r="AG279" i="3"/>
  <c r="AF279" i="3"/>
  <c r="AH279" i="3"/>
  <c r="AO279" i="3"/>
  <c r="AV276" i="3"/>
  <c r="AX276" i="3" s="1"/>
  <c r="S277" i="3"/>
  <c r="X277" i="3" s="1"/>
  <c r="Y277" i="3" s="1"/>
  <c r="AV275" i="3"/>
  <c r="AX275" i="3" s="1"/>
  <c r="T278" i="3"/>
  <c r="U278" i="3" s="1"/>
  <c r="V278" i="3" s="1"/>
  <c r="W278" i="3" s="1"/>
  <c r="Q279" i="3"/>
  <c r="I279" i="3"/>
  <c r="P279" i="3"/>
  <c r="R279" i="3" s="1"/>
  <c r="H279" i="3"/>
  <c r="J279" i="3"/>
  <c r="BB274" i="3" l="1"/>
  <c r="L278" i="3"/>
  <c r="O278" i="3" s="1"/>
  <c r="AZ276" i="3"/>
  <c r="T279" i="3"/>
  <c r="U279" i="3" s="1"/>
  <c r="V279" i="3" s="1"/>
  <c r="W279" i="3" s="1"/>
  <c r="AN280" i="3"/>
  <c r="AP280" i="3" s="1"/>
  <c r="AG280" i="3"/>
  <c r="AF280" i="3"/>
  <c r="AO280" i="3"/>
  <c r="AH280" i="3"/>
  <c r="AB277" i="3"/>
  <c r="AJ278" i="3"/>
  <c r="AM278" i="3" s="1"/>
  <c r="K279" i="3"/>
  <c r="M279" i="3" s="1"/>
  <c r="N279" i="3" s="1"/>
  <c r="BB275" i="3"/>
  <c r="AZ275" i="3"/>
  <c r="D282" i="3"/>
  <c r="F281" i="3"/>
  <c r="G281" i="3" s="1"/>
  <c r="AD281" i="3"/>
  <c r="AE281" i="3" s="1"/>
  <c r="Z277" i="3"/>
  <c r="AA277" i="3" s="1"/>
  <c r="AI279" i="3"/>
  <c r="AJ279" i="3" s="1"/>
  <c r="AM279" i="3" s="1"/>
  <c r="AW276" i="3"/>
  <c r="AY276" i="3" s="1"/>
  <c r="BA276" i="3" s="1"/>
  <c r="AR279" i="3"/>
  <c r="AS279" i="3" s="1"/>
  <c r="AU279" i="3" s="1"/>
  <c r="Q280" i="3"/>
  <c r="I280" i="3"/>
  <c r="P280" i="3"/>
  <c r="R280" i="3" s="1"/>
  <c r="H280" i="3"/>
  <c r="J280" i="3"/>
  <c r="S278" i="3" l="1"/>
  <c r="X278" i="3" s="1"/>
  <c r="Y278" i="3" s="1"/>
  <c r="Z278" i="3" s="1"/>
  <c r="AA278" i="3" s="1"/>
  <c r="AK279" i="3"/>
  <c r="AL279" i="3" s="1"/>
  <c r="L279" i="3"/>
  <c r="O279" i="3" s="1"/>
  <c r="AQ279" i="3"/>
  <c r="AT279" i="3" s="1"/>
  <c r="AN281" i="3"/>
  <c r="AP281" i="3" s="1"/>
  <c r="AG281" i="3"/>
  <c r="AF281" i="3"/>
  <c r="AH281" i="3"/>
  <c r="AO281" i="3"/>
  <c r="AV277" i="3"/>
  <c r="AX277" i="3" s="1"/>
  <c r="D283" i="3"/>
  <c r="AD282" i="3"/>
  <c r="AE282" i="3" s="1"/>
  <c r="F282" i="3"/>
  <c r="G282" i="3" s="1"/>
  <c r="AI280" i="3"/>
  <c r="AJ280" i="3" s="1"/>
  <c r="AM280" i="3" s="1"/>
  <c r="K280" i="3"/>
  <c r="M280" i="3" s="1"/>
  <c r="N280" i="3" s="1"/>
  <c r="AQ278" i="3"/>
  <c r="AT278" i="3" s="1"/>
  <c r="Q281" i="3"/>
  <c r="I281" i="3"/>
  <c r="P281" i="3"/>
  <c r="R281" i="3" s="1"/>
  <c r="H281" i="3"/>
  <c r="J281" i="3"/>
  <c r="T280" i="3"/>
  <c r="U280" i="3" s="1"/>
  <c r="V280" i="3" s="1"/>
  <c r="W280" i="3" s="1"/>
  <c r="AR280" i="3"/>
  <c r="AS280" i="3" s="1"/>
  <c r="AU280" i="3" s="1"/>
  <c r="BB276" i="3"/>
  <c r="AB278" i="3" l="1"/>
  <c r="L280" i="3"/>
  <c r="O280" i="3" s="1"/>
  <c r="AK280" i="3"/>
  <c r="AL280" i="3" s="1"/>
  <c r="S279" i="3"/>
  <c r="X279" i="3" s="1"/>
  <c r="AQ280" i="3"/>
  <c r="AT280" i="3" s="1"/>
  <c r="AI281" i="3"/>
  <c r="AJ281" i="3" s="1"/>
  <c r="AM281" i="3" s="1"/>
  <c r="K281" i="3"/>
  <c r="M281" i="3" s="1"/>
  <c r="N281" i="3" s="1"/>
  <c r="AZ277" i="3"/>
  <c r="AR281" i="3"/>
  <c r="AS281" i="3" s="1"/>
  <c r="AU281" i="3" s="1"/>
  <c r="Q282" i="3"/>
  <c r="I282" i="3"/>
  <c r="P282" i="3"/>
  <c r="R282" i="3" s="1"/>
  <c r="H282" i="3"/>
  <c r="J282" i="3"/>
  <c r="AV279" i="3"/>
  <c r="AX279" i="3" s="1"/>
  <c r="T281" i="3"/>
  <c r="U281" i="3" s="1"/>
  <c r="V281" i="3" s="1"/>
  <c r="W281" i="3" s="1"/>
  <c r="D284" i="3"/>
  <c r="F283" i="3"/>
  <c r="G283" i="3" s="1"/>
  <c r="AD283" i="3"/>
  <c r="AE283" i="3" s="1"/>
  <c r="S280" i="3"/>
  <c r="X280" i="3" s="1"/>
  <c r="Y280" i="3" s="1"/>
  <c r="AW278" i="3"/>
  <c r="AY278" i="3" s="1"/>
  <c r="BA278" i="3" s="1"/>
  <c r="AW277" i="3"/>
  <c r="AY277" i="3" s="1"/>
  <c r="BA277" i="3" s="1"/>
  <c r="AN282" i="3"/>
  <c r="AP282" i="3" s="1"/>
  <c r="AG282" i="3"/>
  <c r="AF282" i="3"/>
  <c r="AO282" i="3"/>
  <c r="AH282" i="3"/>
  <c r="L281" i="3" l="1"/>
  <c r="O281" i="3" s="1"/>
  <c r="Y279" i="3"/>
  <c r="AB279" i="3"/>
  <c r="AB280" i="3"/>
  <c r="AQ281" i="3"/>
  <c r="AT281" i="3" s="1"/>
  <c r="AZ279" i="3"/>
  <c r="D285" i="3"/>
  <c r="AD284" i="3"/>
  <c r="AE284" i="3" s="1"/>
  <c r="F284" i="3"/>
  <c r="G284" i="3" s="1"/>
  <c r="T282" i="3"/>
  <c r="U282" i="3" s="1"/>
  <c r="V282" i="3" s="1"/>
  <c r="W282" i="3" s="1"/>
  <c r="Z280" i="3"/>
  <c r="AA280" i="3" s="1"/>
  <c r="K282" i="3"/>
  <c r="M282" i="3" s="1"/>
  <c r="N282" i="3" s="1"/>
  <c r="AK281" i="3"/>
  <c r="AL281" i="3" s="1"/>
  <c r="BB277" i="3"/>
  <c r="AI282" i="3"/>
  <c r="AK282" i="3" s="1"/>
  <c r="AL282" i="3" s="1"/>
  <c r="AN283" i="3"/>
  <c r="AP283" i="3" s="1"/>
  <c r="AG283" i="3"/>
  <c r="AF283" i="3"/>
  <c r="AH283" i="3"/>
  <c r="AO283" i="3"/>
  <c r="AR282" i="3"/>
  <c r="AS282" i="3" s="1"/>
  <c r="AU282" i="3" s="1"/>
  <c r="AV278" i="3"/>
  <c r="AX278" i="3" s="1"/>
  <c r="Q283" i="3"/>
  <c r="I283" i="3"/>
  <c r="P283" i="3"/>
  <c r="R283" i="3" s="1"/>
  <c r="H283" i="3"/>
  <c r="J283" i="3"/>
  <c r="AW279" i="3"/>
  <c r="AY279" i="3" s="1"/>
  <c r="BA279" i="3" s="1"/>
  <c r="S281" i="3" l="1"/>
  <c r="X281" i="3" s="1"/>
  <c r="Y281" i="3" s="1"/>
  <c r="Z281" i="3" s="1"/>
  <c r="AA281" i="3" s="1"/>
  <c r="L282" i="3"/>
  <c r="O282" i="3" s="1"/>
  <c r="AW280" i="3"/>
  <c r="AY280" i="3" s="1"/>
  <c r="BA280" i="3" s="1"/>
  <c r="Z279" i="3"/>
  <c r="AA279" i="3" s="1"/>
  <c r="AJ282" i="3"/>
  <c r="AM282" i="3" s="1"/>
  <c r="K283" i="3"/>
  <c r="L283" i="3" s="1"/>
  <c r="O283" i="3" s="1"/>
  <c r="AN284" i="3"/>
  <c r="AP284" i="3" s="1"/>
  <c r="AG284" i="3"/>
  <c r="AF284" i="3"/>
  <c r="AO284" i="3"/>
  <c r="AH284" i="3"/>
  <c r="BB278" i="3"/>
  <c r="AZ278" i="3"/>
  <c r="AR283" i="3"/>
  <c r="AS283" i="3" s="1"/>
  <c r="AU283" i="3" s="1"/>
  <c r="T283" i="3"/>
  <c r="U283" i="3" s="1"/>
  <c r="V283" i="3" s="1"/>
  <c r="W283" i="3" s="1"/>
  <c r="Q284" i="3"/>
  <c r="I284" i="3"/>
  <c r="P284" i="3"/>
  <c r="R284" i="3" s="1"/>
  <c r="H284" i="3"/>
  <c r="J284" i="3"/>
  <c r="BB279" i="3"/>
  <c r="AV280" i="3"/>
  <c r="AX280" i="3" s="1"/>
  <c r="AI283" i="3"/>
  <c r="AJ283" i="3" s="1"/>
  <c r="AM283" i="3" s="1"/>
  <c r="D286" i="3"/>
  <c r="F285" i="3"/>
  <c r="G285" i="3" s="1"/>
  <c r="AD285" i="3"/>
  <c r="AE285" i="3" s="1"/>
  <c r="S282" i="3" l="1"/>
  <c r="X282" i="3" s="1"/>
  <c r="Y282" i="3" s="1"/>
  <c r="Z282" i="3" s="1"/>
  <c r="AA282" i="3" s="1"/>
  <c r="AB281" i="3"/>
  <c r="AK283" i="3"/>
  <c r="AL283" i="3" s="1"/>
  <c r="AQ283" i="3"/>
  <c r="AT283" i="3" s="1"/>
  <c r="S283" i="3"/>
  <c r="X283" i="3" s="1"/>
  <c r="Y283" i="3" s="1"/>
  <c r="Q285" i="3"/>
  <c r="I285" i="3"/>
  <c r="P285" i="3"/>
  <c r="R285" i="3" s="1"/>
  <c r="H285" i="3"/>
  <c r="J285" i="3"/>
  <c r="K284" i="3"/>
  <c r="M284" i="3" s="1"/>
  <c r="N284" i="3" s="1"/>
  <c r="AI284" i="3"/>
  <c r="AK284" i="3" s="1"/>
  <c r="AL284" i="3" s="1"/>
  <c r="D287" i="3"/>
  <c r="AD286" i="3"/>
  <c r="AE286" i="3" s="1"/>
  <c r="F286" i="3"/>
  <c r="G286" i="3" s="1"/>
  <c r="AR284" i="3"/>
  <c r="AS284" i="3" s="1"/>
  <c r="AU284" i="3" s="1"/>
  <c r="AQ282" i="3"/>
  <c r="AT282" i="3" s="1"/>
  <c r="BB280" i="3"/>
  <c r="AZ280" i="3"/>
  <c r="AN285" i="3"/>
  <c r="AP285" i="3" s="1"/>
  <c r="AG285" i="3"/>
  <c r="AF285" i="3"/>
  <c r="AH285" i="3"/>
  <c r="AO285" i="3"/>
  <c r="T284" i="3"/>
  <c r="U284" i="3" s="1"/>
  <c r="V284" i="3" s="1"/>
  <c r="W284" i="3" s="1"/>
  <c r="AV281" i="3"/>
  <c r="AX281" i="3" s="1"/>
  <c r="M283" i="3"/>
  <c r="N283" i="3" s="1"/>
  <c r="AB282" i="3" l="1"/>
  <c r="AJ284" i="3"/>
  <c r="AM284" i="3" s="1"/>
  <c r="AQ284" i="3" s="1"/>
  <c r="AT284" i="3" s="1"/>
  <c r="L284" i="3"/>
  <c r="O284" i="3" s="1"/>
  <c r="AR285" i="3"/>
  <c r="AS285" i="3" s="1"/>
  <c r="AU285" i="3" s="1"/>
  <c r="Z283" i="3"/>
  <c r="AA283" i="3" s="1"/>
  <c r="Q286" i="3"/>
  <c r="I286" i="3"/>
  <c r="P286" i="3"/>
  <c r="R286" i="3" s="1"/>
  <c r="H286" i="3"/>
  <c r="J286" i="3"/>
  <c r="AN286" i="3"/>
  <c r="AP286" i="3" s="1"/>
  <c r="AG286" i="3"/>
  <c r="AF286" i="3"/>
  <c r="AO286" i="3"/>
  <c r="AH286" i="3"/>
  <c r="K285" i="3"/>
  <c r="M285" i="3" s="1"/>
  <c r="N285" i="3" s="1"/>
  <c r="AZ281" i="3"/>
  <c r="AW282" i="3"/>
  <c r="AY282" i="3" s="1"/>
  <c r="BA282" i="3" s="1"/>
  <c r="AW281" i="3"/>
  <c r="AY281" i="3" s="1"/>
  <c r="BA281" i="3" s="1"/>
  <c r="AB283" i="3"/>
  <c r="T285" i="3"/>
  <c r="U285" i="3" s="1"/>
  <c r="V285" i="3" s="1"/>
  <c r="W285" i="3" s="1"/>
  <c r="AI285" i="3"/>
  <c r="AJ285" i="3" s="1"/>
  <c r="AM285" i="3" s="1"/>
  <c r="D288" i="3"/>
  <c r="F287" i="3"/>
  <c r="G287" i="3" s="1"/>
  <c r="AD287" i="3"/>
  <c r="AE287" i="3" s="1"/>
  <c r="L285" i="3" l="1"/>
  <c r="O285" i="3" s="1"/>
  <c r="AK285" i="3"/>
  <c r="AL285" i="3" s="1"/>
  <c r="S284" i="3"/>
  <c r="X284" i="3" s="1"/>
  <c r="AQ285" i="3"/>
  <c r="AT285" i="3" s="1"/>
  <c r="Q287" i="3"/>
  <c r="I287" i="3"/>
  <c r="P287" i="3"/>
  <c r="R287" i="3" s="1"/>
  <c r="H287" i="3"/>
  <c r="J287" i="3"/>
  <c r="AI286" i="3"/>
  <c r="AK286" i="3" s="1"/>
  <c r="AL286" i="3" s="1"/>
  <c r="D289" i="3"/>
  <c r="AD288" i="3"/>
  <c r="AE288" i="3" s="1"/>
  <c r="F288" i="3"/>
  <c r="G288" i="3" s="1"/>
  <c r="AV283" i="3"/>
  <c r="AX283" i="3" s="1"/>
  <c r="AR286" i="3"/>
  <c r="AS286" i="3" s="1"/>
  <c r="AU286" i="3" s="1"/>
  <c r="T286" i="3"/>
  <c r="U286" i="3" s="1"/>
  <c r="V286" i="3" s="1"/>
  <c r="W286" i="3" s="1"/>
  <c r="K286" i="3"/>
  <c r="L286" i="3" s="1"/>
  <c r="O286" i="3" s="1"/>
  <c r="BB281" i="3"/>
  <c r="AN287" i="3"/>
  <c r="AP287" i="3" s="1"/>
  <c r="AG287" i="3"/>
  <c r="AF287" i="3"/>
  <c r="AH287" i="3"/>
  <c r="AO287" i="3"/>
  <c r="AV282" i="3"/>
  <c r="AX282" i="3" s="1"/>
  <c r="AW283" i="3"/>
  <c r="AY283" i="3" s="1"/>
  <c r="BA283" i="3" s="1"/>
  <c r="AJ286" i="3"/>
  <c r="AM286" i="3" s="1"/>
  <c r="S285" i="3" l="1"/>
  <c r="X285" i="3" s="1"/>
  <c r="Y284" i="3"/>
  <c r="Z284" i="3" s="1"/>
  <c r="AA284" i="3" s="1"/>
  <c r="AB284" i="3"/>
  <c r="M286" i="3"/>
  <c r="N286" i="3" s="1"/>
  <c r="S286" i="3"/>
  <c r="X286" i="3" s="1"/>
  <c r="Y286" i="3" s="1"/>
  <c r="AQ286" i="3"/>
  <c r="AT286" i="3" s="1"/>
  <c r="D290" i="3"/>
  <c r="F289" i="3"/>
  <c r="G289" i="3" s="1"/>
  <c r="AD289" i="3"/>
  <c r="AE289" i="3" s="1"/>
  <c r="AW284" i="3"/>
  <c r="AY284" i="3" s="1"/>
  <c r="BA284" i="3" s="1"/>
  <c r="AN288" i="3"/>
  <c r="AP288" i="3" s="1"/>
  <c r="AG288" i="3"/>
  <c r="AF288" i="3"/>
  <c r="AO288" i="3"/>
  <c r="AH288" i="3"/>
  <c r="K287" i="3"/>
  <c r="L287" i="3" s="1"/>
  <c r="O287" i="3" s="1"/>
  <c r="AI287" i="3"/>
  <c r="AK287" i="3" s="1"/>
  <c r="AL287" i="3" s="1"/>
  <c r="AR287" i="3"/>
  <c r="AS287" i="3" s="1"/>
  <c r="AU287" i="3" s="1"/>
  <c r="AV284" i="3"/>
  <c r="AX284" i="3" s="1"/>
  <c r="BB283" i="3"/>
  <c r="AZ283" i="3"/>
  <c r="BB282" i="3"/>
  <c r="AZ282" i="3"/>
  <c r="Q288" i="3"/>
  <c r="I288" i="3"/>
  <c r="P288" i="3"/>
  <c r="R288" i="3" s="1"/>
  <c r="H288" i="3"/>
  <c r="J288" i="3"/>
  <c r="T287" i="3"/>
  <c r="U287" i="3" s="1"/>
  <c r="V287" i="3" s="1"/>
  <c r="W287" i="3" s="1"/>
  <c r="AB286" i="3" l="1"/>
  <c r="AW285" i="3"/>
  <c r="AY285" i="3" s="1"/>
  <c r="BA285" i="3" s="1"/>
  <c r="AV286" i="3"/>
  <c r="AX286" i="3" s="1"/>
  <c r="Y285" i="3"/>
  <c r="Z285" i="3" s="1"/>
  <c r="AA285" i="3" s="1"/>
  <c r="AB285" i="3"/>
  <c r="AV285" i="3"/>
  <c r="AX285" i="3" s="1"/>
  <c r="AZ285" i="3" s="1"/>
  <c r="S287" i="3"/>
  <c r="X287" i="3" s="1"/>
  <c r="Y287" i="3" s="1"/>
  <c r="Q289" i="3"/>
  <c r="I289" i="3"/>
  <c r="P289" i="3"/>
  <c r="R289" i="3" s="1"/>
  <c r="H289" i="3"/>
  <c r="J289" i="3"/>
  <c r="M287" i="3"/>
  <c r="N287" i="3" s="1"/>
  <c r="AJ287" i="3"/>
  <c r="AM287" i="3" s="1"/>
  <c r="D291" i="3"/>
  <c r="AD290" i="3"/>
  <c r="AE290" i="3" s="1"/>
  <c r="F290" i="3"/>
  <c r="G290" i="3" s="1"/>
  <c r="T288" i="3"/>
  <c r="U288" i="3" s="1"/>
  <c r="V288" i="3" s="1"/>
  <c r="W288" i="3" s="1"/>
  <c r="BB284" i="3"/>
  <c r="AZ284" i="3"/>
  <c r="AI288" i="3"/>
  <c r="AJ288" i="3" s="1"/>
  <c r="AM288" i="3" s="1"/>
  <c r="Z286" i="3"/>
  <c r="AA286" i="3" s="1"/>
  <c r="K288" i="3"/>
  <c r="L288" i="3" s="1"/>
  <c r="O288" i="3" s="1"/>
  <c r="AR288" i="3"/>
  <c r="AS288" i="3" s="1"/>
  <c r="AU288" i="3" s="1"/>
  <c r="AN289" i="3"/>
  <c r="AP289" i="3" s="1"/>
  <c r="AG289" i="3"/>
  <c r="AF289" i="3"/>
  <c r="AH289" i="3"/>
  <c r="AO289" i="3"/>
  <c r="BB285" i="3" l="1"/>
  <c r="AB287" i="3"/>
  <c r="S288" i="3"/>
  <c r="X288" i="3" s="1"/>
  <c r="Y288" i="3" s="1"/>
  <c r="AQ288" i="3"/>
  <c r="AT288" i="3" s="1"/>
  <c r="D292" i="3"/>
  <c r="F291" i="3"/>
  <c r="G291" i="3" s="1"/>
  <c r="AD291" i="3"/>
  <c r="AE291" i="3" s="1"/>
  <c r="AI289" i="3"/>
  <c r="AJ289" i="3" s="1"/>
  <c r="AM289" i="3" s="1"/>
  <c r="AQ287" i="3"/>
  <c r="AT287" i="3" s="1"/>
  <c r="AR289" i="3"/>
  <c r="AS289" i="3" s="1"/>
  <c r="AU289" i="3" s="1"/>
  <c r="M288" i="3"/>
  <c r="N288" i="3" s="1"/>
  <c r="AK288" i="3"/>
  <c r="AL288" i="3" s="1"/>
  <c r="Q290" i="3"/>
  <c r="I290" i="3"/>
  <c r="P290" i="3"/>
  <c r="R290" i="3" s="1"/>
  <c r="H290" i="3"/>
  <c r="J290" i="3"/>
  <c r="T289" i="3"/>
  <c r="U289" i="3" s="1"/>
  <c r="V289" i="3" s="1"/>
  <c r="W289" i="3" s="1"/>
  <c r="Z287" i="3"/>
  <c r="AA287" i="3" s="1"/>
  <c r="AZ286" i="3"/>
  <c r="AN290" i="3"/>
  <c r="AP290" i="3" s="1"/>
  <c r="AG290" i="3"/>
  <c r="AF290" i="3"/>
  <c r="AO290" i="3"/>
  <c r="AH290" i="3"/>
  <c r="K289" i="3"/>
  <c r="L289" i="3" s="1"/>
  <c r="O289" i="3" s="1"/>
  <c r="AK289" i="3" l="1"/>
  <c r="AL289" i="3" s="1"/>
  <c r="AQ289" i="3"/>
  <c r="AB288" i="3"/>
  <c r="S289" i="3"/>
  <c r="X289" i="3" s="1"/>
  <c r="Y289" i="3" s="1"/>
  <c r="AV287" i="3"/>
  <c r="AX287" i="3" s="1"/>
  <c r="AW286" i="3"/>
  <c r="AY286" i="3" s="1"/>
  <c r="AR290" i="3"/>
  <c r="AS290" i="3" s="1"/>
  <c r="AU290" i="3" s="1"/>
  <c r="AN291" i="3"/>
  <c r="AP291" i="3" s="1"/>
  <c r="AG291" i="3"/>
  <c r="AF291" i="3"/>
  <c r="AH291" i="3"/>
  <c r="AO291" i="3"/>
  <c r="T290" i="3"/>
  <c r="U290" i="3" s="1"/>
  <c r="V290" i="3" s="1"/>
  <c r="W290" i="3" s="1"/>
  <c r="Q291" i="3"/>
  <c r="I291" i="3"/>
  <c r="P291" i="3"/>
  <c r="R291" i="3" s="1"/>
  <c r="H291" i="3"/>
  <c r="J291" i="3"/>
  <c r="Z288" i="3"/>
  <c r="AA288" i="3" s="1"/>
  <c r="AI290" i="3"/>
  <c r="AK290" i="3" s="1"/>
  <c r="AL290" i="3" s="1"/>
  <c r="M289" i="3"/>
  <c r="N289" i="3" s="1"/>
  <c r="K290" i="3"/>
  <c r="M290" i="3" s="1"/>
  <c r="N290" i="3" s="1"/>
  <c r="D293" i="3"/>
  <c r="AD292" i="3"/>
  <c r="AE292" i="3" s="1"/>
  <c r="F292" i="3"/>
  <c r="G292" i="3" s="1"/>
  <c r="AT289" i="3" l="1"/>
  <c r="AV289" i="3" s="1"/>
  <c r="AX289" i="3" s="1"/>
  <c r="AZ289" i="3" s="1"/>
  <c r="AB289" i="3"/>
  <c r="AJ290" i="3"/>
  <c r="AM290" i="3" s="1"/>
  <c r="L290" i="3"/>
  <c r="O290" i="3" s="1"/>
  <c r="AZ287" i="3"/>
  <c r="K291" i="3"/>
  <c r="M291" i="3" s="1"/>
  <c r="N291" i="3" s="1"/>
  <c r="AV288" i="3"/>
  <c r="AX288" i="3" s="1"/>
  <c r="Q292" i="3"/>
  <c r="I292" i="3"/>
  <c r="P292" i="3"/>
  <c r="R292" i="3" s="1"/>
  <c r="H292" i="3"/>
  <c r="J292" i="3"/>
  <c r="AI291" i="3"/>
  <c r="AJ291" i="3" s="1"/>
  <c r="AM291" i="3" s="1"/>
  <c r="BA286" i="3"/>
  <c r="BB286" i="3"/>
  <c r="Z289" i="3"/>
  <c r="AA289" i="3" s="1"/>
  <c r="D294" i="3"/>
  <c r="F293" i="3"/>
  <c r="G293" i="3" s="1"/>
  <c r="AD293" i="3"/>
  <c r="AE293" i="3" s="1"/>
  <c r="T291" i="3"/>
  <c r="U291" i="3" s="1"/>
  <c r="V291" i="3" s="1"/>
  <c r="W291" i="3" s="1"/>
  <c r="AN292" i="3"/>
  <c r="AP292" i="3" s="1"/>
  <c r="AG292" i="3"/>
  <c r="AF292" i="3"/>
  <c r="AO292" i="3"/>
  <c r="AH292" i="3"/>
  <c r="AR291" i="3"/>
  <c r="AS291" i="3" s="1"/>
  <c r="AU291" i="3" s="1"/>
  <c r="AW288" i="3"/>
  <c r="AY288" i="3" s="1"/>
  <c r="BA288" i="3" s="1"/>
  <c r="AW287" i="3"/>
  <c r="AY287" i="3" s="1"/>
  <c r="BA287" i="3" s="1"/>
  <c r="S290" i="3" l="1"/>
  <c r="X290" i="3" s="1"/>
  <c r="Y290" i="3" s="1"/>
  <c r="Z290" i="3" s="1"/>
  <c r="AA290" i="3" s="1"/>
  <c r="AQ290" i="3"/>
  <c r="AT290" i="3" s="1"/>
  <c r="AK291" i="3"/>
  <c r="AL291" i="3" s="1"/>
  <c r="AQ291" i="3"/>
  <c r="AT291" i="3" s="1"/>
  <c r="L291" i="3"/>
  <c r="O291" i="3" s="1"/>
  <c r="D295" i="3"/>
  <c r="AD294" i="3"/>
  <c r="AE294" i="3" s="1"/>
  <c r="F294" i="3"/>
  <c r="G294" i="3" s="1"/>
  <c r="K292" i="3"/>
  <c r="M292" i="3" s="1"/>
  <c r="N292" i="3" s="1"/>
  <c r="AW289" i="3"/>
  <c r="AY289" i="3" s="1"/>
  <c r="BB288" i="3"/>
  <c r="AZ288" i="3"/>
  <c r="Q293" i="3"/>
  <c r="I293" i="3"/>
  <c r="P293" i="3"/>
  <c r="R293" i="3" s="1"/>
  <c r="H293" i="3"/>
  <c r="J293" i="3"/>
  <c r="T292" i="3"/>
  <c r="U292" i="3" s="1"/>
  <c r="V292" i="3" s="1"/>
  <c r="W292" i="3" s="1"/>
  <c r="AI292" i="3"/>
  <c r="AK292" i="3" s="1"/>
  <c r="AL292" i="3" s="1"/>
  <c r="AR292" i="3"/>
  <c r="AS292" i="3" s="1"/>
  <c r="AU292" i="3" s="1"/>
  <c r="AN293" i="3"/>
  <c r="AP293" i="3" s="1"/>
  <c r="AG293" i="3"/>
  <c r="AF293" i="3"/>
  <c r="AH293" i="3"/>
  <c r="AO293" i="3"/>
  <c r="BB287" i="3"/>
  <c r="AB290" i="3" l="1"/>
  <c r="AW290" i="3"/>
  <c r="AY290" i="3" s="1"/>
  <c r="BA290" i="3" s="1"/>
  <c r="L292" i="3"/>
  <c r="O292" i="3" s="1"/>
  <c r="AJ292" i="3"/>
  <c r="AM292" i="3" s="1"/>
  <c r="T293" i="3"/>
  <c r="U293" i="3" s="1"/>
  <c r="V293" i="3" s="1"/>
  <c r="W293" i="3" s="1"/>
  <c r="Q294" i="3"/>
  <c r="I294" i="3"/>
  <c r="P294" i="3"/>
  <c r="R294" i="3" s="1"/>
  <c r="H294" i="3"/>
  <c r="J294" i="3"/>
  <c r="S291" i="3"/>
  <c r="X291" i="3" s="1"/>
  <c r="K293" i="3"/>
  <c r="L293" i="3" s="1"/>
  <c r="O293" i="3" s="1"/>
  <c r="AV290" i="3"/>
  <c r="AX290" i="3" s="1"/>
  <c r="AN294" i="3"/>
  <c r="AP294" i="3" s="1"/>
  <c r="AG294" i="3"/>
  <c r="AF294" i="3"/>
  <c r="AO294" i="3"/>
  <c r="AH294" i="3"/>
  <c r="AI293" i="3"/>
  <c r="AJ293" i="3" s="1"/>
  <c r="AM293" i="3" s="1"/>
  <c r="AR293" i="3"/>
  <c r="AS293" i="3" s="1"/>
  <c r="AU293" i="3" s="1"/>
  <c r="BA289" i="3"/>
  <c r="BB289" i="3"/>
  <c r="D296" i="3"/>
  <c r="F295" i="3"/>
  <c r="G295" i="3" s="1"/>
  <c r="AD295" i="3"/>
  <c r="AE295" i="3" s="1"/>
  <c r="S292" i="3" l="1"/>
  <c r="X292" i="3" s="1"/>
  <c r="Y292" i="3" s="1"/>
  <c r="Z292" i="3" s="1"/>
  <c r="AA292" i="3" s="1"/>
  <c r="AQ292" i="3"/>
  <c r="AW291" i="3" s="1"/>
  <c r="AY291" i="3" s="1"/>
  <c r="BA291" i="3" s="1"/>
  <c r="AQ293" i="3"/>
  <c r="AT293" i="3" s="1"/>
  <c r="S293" i="3"/>
  <c r="X293" i="3" s="1"/>
  <c r="Y293" i="3" s="1"/>
  <c r="Y291" i="3"/>
  <c r="AB291" i="3"/>
  <c r="Q295" i="3"/>
  <c r="I295" i="3"/>
  <c r="P295" i="3"/>
  <c r="R295" i="3" s="1"/>
  <c r="H295" i="3"/>
  <c r="J295" i="3"/>
  <c r="AV291" i="3"/>
  <c r="AX291" i="3" s="1"/>
  <c r="K294" i="3"/>
  <c r="M294" i="3" s="1"/>
  <c r="N294" i="3" s="1"/>
  <c r="AN295" i="3"/>
  <c r="AP295" i="3" s="1"/>
  <c r="AG295" i="3"/>
  <c r="AF295" i="3"/>
  <c r="AH295" i="3"/>
  <c r="AO295" i="3"/>
  <c r="BB290" i="3"/>
  <c r="AZ290" i="3"/>
  <c r="T294" i="3"/>
  <c r="U294" i="3" s="1"/>
  <c r="V294" i="3" s="1"/>
  <c r="W294" i="3" s="1"/>
  <c r="D297" i="3"/>
  <c r="AD296" i="3"/>
  <c r="AE296" i="3" s="1"/>
  <c r="F296" i="3"/>
  <c r="G296" i="3" s="1"/>
  <c r="AK293" i="3"/>
  <c r="AL293" i="3" s="1"/>
  <c r="AI294" i="3"/>
  <c r="AK294" i="3" s="1"/>
  <c r="AL294" i="3" s="1"/>
  <c r="M293" i="3"/>
  <c r="N293" i="3" s="1"/>
  <c r="AR294" i="3"/>
  <c r="AS294" i="3" s="1"/>
  <c r="AU294" i="3" s="1"/>
  <c r="AT292" i="3" l="1"/>
  <c r="AV292" i="3" s="1"/>
  <c r="AX292" i="3" s="1"/>
  <c r="AZ292" i="3" s="1"/>
  <c r="AB292" i="3"/>
  <c r="L294" i="3"/>
  <c r="O294" i="3" s="1"/>
  <c r="AJ294" i="3"/>
  <c r="AM294" i="3" s="1"/>
  <c r="AR295" i="3"/>
  <c r="AS295" i="3" s="1"/>
  <c r="AU295" i="3" s="1"/>
  <c r="BB291" i="3"/>
  <c r="AZ291" i="3"/>
  <c r="K295" i="3"/>
  <c r="M295" i="3" s="1"/>
  <c r="N295" i="3" s="1"/>
  <c r="T295" i="3"/>
  <c r="U295" i="3" s="1"/>
  <c r="V295" i="3" s="1"/>
  <c r="W295" i="3" s="1"/>
  <c r="Z291" i="3"/>
  <c r="AA291" i="3" s="1"/>
  <c r="AN296" i="3"/>
  <c r="AP296" i="3" s="1"/>
  <c r="AG296" i="3"/>
  <c r="AF296" i="3"/>
  <c r="AO296" i="3"/>
  <c r="AH296" i="3"/>
  <c r="AI295" i="3"/>
  <c r="AK295" i="3" s="1"/>
  <c r="AL295" i="3" s="1"/>
  <c r="Z293" i="3"/>
  <c r="AA293" i="3" s="1"/>
  <c r="Q296" i="3"/>
  <c r="I296" i="3"/>
  <c r="P296" i="3"/>
  <c r="R296" i="3" s="1"/>
  <c r="H296" i="3"/>
  <c r="J296" i="3"/>
  <c r="AB293" i="3"/>
  <c r="AD297" i="3"/>
  <c r="AE297" i="3" s="1"/>
  <c r="F297" i="3"/>
  <c r="G297" i="3" s="1"/>
  <c r="D298" i="3"/>
  <c r="AW292" i="3" l="1"/>
  <c r="AY292" i="3" s="1"/>
  <c r="BA292" i="3" s="1"/>
  <c r="S294" i="3"/>
  <c r="X294" i="3" s="1"/>
  <c r="Y294" i="3" s="1"/>
  <c r="Z294" i="3" s="1"/>
  <c r="AA294" i="3" s="1"/>
  <c r="L295" i="3"/>
  <c r="O295" i="3" s="1"/>
  <c r="AJ295" i="3"/>
  <c r="AM295" i="3" s="1"/>
  <c r="AQ295" i="3" s="1"/>
  <c r="AT295" i="3" s="1"/>
  <c r="AQ294" i="3"/>
  <c r="AT294" i="3" s="1"/>
  <c r="AD298" i="3"/>
  <c r="AE298" i="3" s="1"/>
  <c r="F298" i="3"/>
  <c r="G298" i="3" s="1"/>
  <c r="D299" i="3"/>
  <c r="K296" i="3"/>
  <c r="M296" i="3" s="1"/>
  <c r="N296" i="3" s="1"/>
  <c r="AR296" i="3"/>
  <c r="AS296" i="3" s="1"/>
  <c r="AU296" i="3" s="1"/>
  <c r="AI296" i="3"/>
  <c r="AK296" i="3" s="1"/>
  <c r="AL296" i="3" s="1"/>
  <c r="P297" i="3"/>
  <c r="R297" i="3" s="1"/>
  <c r="H297" i="3"/>
  <c r="J297" i="3"/>
  <c r="Q297" i="3"/>
  <c r="I297" i="3"/>
  <c r="AV293" i="3"/>
  <c r="AX293" i="3" s="1"/>
  <c r="T296" i="3"/>
  <c r="U296" i="3" s="1"/>
  <c r="V296" i="3" s="1"/>
  <c r="W296" i="3" s="1"/>
  <c r="AF297" i="3"/>
  <c r="AO297" i="3"/>
  <c r="AH297" i="3"/>
  <c r="AG297" i="3"/>
  <c r="AN297" i="3"/>
  <c r="AP297" i="3" s="1"/>
  <c r="BB292" i="3" l="1"/>
  <c r="S295" i="3"/>
  <c r="X295" i="3" s="1"/>
  <c r="Y295" i="3" s="1"/>
  <c r="Z295" i="3" s="1"/>
  <c r="AA295" i="3" s="1"/>
  <c r="AB294" i="3"/>
  <c r="AW293" i="3"/>
  <c r="AY293" i="3" s="1"/>
  <c r="BA293" i="3" s="1"/>
  <c r="AJ296" i="3"/>
  <c r="AM296" i="3" s="1"/>
  <c r="L296" i="3"/>
  <c r="O296" i="3" s="1"/>
  <c r="AD299" i="3"/>
  <c r="AE299" i="3" s="1"/>
  <c r="F299" i="3"/>
  <c r="G299" i="3" s="1"/>
  <c r="D300" i="3"/>
  <c r="AV295" i="3"/>
  <c r="AX295" i="3" s="1"/>
  <c r="AR297" i="3"/>
  <c r="AS297" i="3" s="1"/>
  <c r="AU297" i="3" s="1"/>
  <c r="K297" i="3"/>
  <c r="M297" i="3" s="1"/>
  <c r="N297" i="3" s="1"/>
  <c r="AI297" i="3"/>
  <c r="AJ297" i="3" s="1"/>
  <c r="AM297" i="3" s="1"/>
  <c r="J298" i="3"/>
  <c r="Q298" i="3"/>
  <c r="I298" i="3"/>
  <c r="H298" i="3"/>
  <c r="P298" i="3"/>
  <c r="R298" i="3" s="1"/>
  <c r="T297" i="3"/>
  <c r="U297" i="3" s="1"/>
  <c r="V297" i="3" s="1"/>
  <c r="W297" i="3" s="1"/>
  <c r="AW294" i="3"/>
  <c r="AY294" i="3" s="1"/>
  <c r="BA294" i="3" s="1"/>
  <c r="AZ293" i="3"/>
  <c r="AV294" i="3"/>
  <c r="AX294" i="3" s="1"/>
  <c r="AO298" i="3"/>
  <c r="AH298" i="3"/>
  <c r="AN298" i="3"/>
  <c r="AP298" i="3" s="1"/>
  <c r="AG298" i="3"/>
  <c r="AF298" i="3"/>
  <c r="AB295" i="3" l="1"/>
  <c r="AQ296" i="3"/>
  <c r="AT296" i="3" s="1"/>
  <c r="S296" i="3"/>
  <c r="X296" i="3" s="1"/>
  <c r="Y296" i="3" s="1"/>
  <c r="Z296" i="3" s="1"/>
  <c r="AA296" i="3" s="1"/>
  <c r="BB293" i="3"/>
  <c r="AK297" i="3"/>
  <c r="AL297" i="3" s="1"/>
  <c r="L297" i="3"/>
  <c r="O297" i="3" s="1"/>
  <c r="AQ297" i="3"/>
  <c r="AT297" i="3" s="1"/>
  <c r="AI298" i="3"/>
  <c r="AK298" i="3" s="1"/>
  <c r="AL298" i="3" s="1"/>
  <c r="T298" i="3"/>
  <c r="U298" i="3" s="1"/>
  <c r="V298" i="3" s="1"/>
  <c r="W298" i="3" s="1"/>
  <c r="AD300" i="3"/>
  <c r="AE300" i="3" s="1"/>
  <c r="F300" i="3"/>
  <c r="G300" i="3" s="1"/>
  <c r="D301" i="3"/>
  <c r="AZ295" i="3"/>
  <c r="BB294" i="3"/>
  <c r="AZ294" i="3"/>
  <c r="AW295" i="3"/>
  <c r="AY295" i="3" s="1"/>
  <c r="BA295" i="3" s="1"/>
  <c r="J299" i="3"/>
  <c r="Q299" i="3"/>
  <c r="I299" i="3"/>
  <c r="P299" i="3"/>
  <c r="R299" i="3" s="1"/>
  <c r="H299" i="3"/>
  <c r="AR298" i="3"/>
  <c r="AS298" i="3" s="1"/>
  <c r="AU298" i="3" s="1"/>
  <c r="K298" i="3"/>
  <c r="L298" i="3" s="1"/>
  <c r="O298" i="3" s="1"/>
  <c r="AO299" i="3"/>
  <c r="AH299" i="3"/>
  <c r="AN299" i="3"/>
  <c r="AP299" i="3" s="1"/>
  <c r="AG299" i="3"/>
  <c r="AF299" i="3"/>
  <c r="AB296" i="3" l="1"/>
  <c r="AJ298" i="3"/>
  <c r="AM298" i="3" s="1"/>
  <c r="S297" i="3"/>
  <c r="X297" i="3" s="1"/>
  <c r="Y297" i="3" s="1"/>
  <c r="Z297" i="3" s="1"/>
  <c r="AA297" i="3" s="1"/>
  <c r="AW296" i="3"/>
  <c r="AY296" i="3" s="1"/>
  <c r="BA296" i="3" s="1"/>
  <c r="M298" i="3"/>
  <c r="N298" i="3" s="1"/>
  <c r="AV296" i="3"/>
  <c r="AX296" i="3" s="1"/>
  <c r="S298" i="3"/>
  <c r="X298" i="3" s="1"/>
  <c r="Y298" i="3" s="1"/>
  <c r="BB295" i="3"/>
  <c r="AD301" i="3"/>
  <c r="AE301" i="3" s="1"/>
  <c r="F301" i="3"/>
  <c r="G301" i="3" s="1"/>
  <c r="D302" i="3"/>
  <c r="T299" i="3"/>
  <c r="U299" i="3" s="1"/>
  <c r="V299" i="3" s="1"/>
  <c r="W299" i="3" s="1"/>
  <c r="AR299" i="3"/>
  <c r="AS299" i="3" s="1"/>
  <c r="AU299" i="3" s="1"/>
  <c r="J300" i="3"/>
  <c r="Q300" i="3"/>
  <c r="I300" i="3"/>
  <c r="P300" i="3"/>
  <c r="R300" i="3" s="1"/>
  <c r="H300" i="3"/>
  <c r="AI299" i="3"/>
  <c r="AJ299" i="3" s="1"/>
  <c r="AM299" i="3" s="1"/>
  <c r="K299" i="3"/>
  <c r="L299" i="3" s="1"/>
  <c r="O299" i="3" s="1"/>
  <c r="AO300" i="3"/>
  <c r="AH300" i="3"/>
  <c r="AN300" i="3"/>
  <c r="AP300" i="3" s="1"/>
  <c r="AG300" i="3"/>
  <c r="AF300" i="3"/>
  <c r="AQ298" i="3" l="1"/>
  <c r="AT298" i="3" s="1"/>
  <c r="BB296" i="3"/>
  <c r="AB297" i="3"/>
  <c r="AZ296" i="3"/>
  <c r="M299" i="3"/>
  <c r="N299" i="3" s="1"/>
  <c r="AV297" i="3"/>
  <c r="AX297" i="3" s="1"/>
  <c r="AZ297" i="3" s="1"/>
  <c r="AQ299" i="3"/>
  <c r="AT299" i="3" s="1"/>
  <c r="S299" i="3"/>
  <c r="X299" i="3" s="1"/>
  <c r="Y299" i="3" s="1"/>
  <c r="AI300" i="3"/>
  <c r="AK300" i="3" s="1"/>
  <c r="AL300" i="3" s="1"/>
  <c r="AK299" i="3"/>
  <c r="AL299" i="3" s="1"/>
  <c r="K300" i="3"/>
  <c r="M300" i="3" s="1"/>
  <c r="N300" i="3" s="1"/>
  <c r="AO301" i="3"/>
  <c r="AH301" i="3"/>
  <c r="AN301" i="3"/>
  <c r="AP301" i="3" s="1"/>
  <c r="AG301" i="3"/>
  <c r="AF301" i="3"/>
  <c r="AR300" i="3"/>
  <c r="AS300" i="3" s="1"/>
  <c r="AU300" i="3" s="1"/>
  <c r="AD302" i="3"/>
  <c r="AE302" i="3" s="1"/>
  <c r="F302" i="3"/>
  <c r="G302" i="3" s="1"/>
  <c r="D303" i="3"/>
  <c r="Z298" i="3"/>
  <c r="AA298" i="3" s="1"/>
  <c r="T300" i="3"/>
  <c r="U300" i="3" s="1"/>
  <c r="V300" i="3" s="1"/>
  <c r="W300" i="3" s="1"/>
  <c r="AB298" i="3"/>
  <c r="J301" i="3"/>
  <c r="Q301" i="3"/>
  <c r="I301" i="3"/>
  <c r="P301" i="3"/>
  <c r="R301" i="3" s="1"/>
  <c r="H301" i="3"/>
  <c r="AW297" i="3" l="1"/>
  <c r="AY297" i="3" s="1"/>
  <c r="BA297" i="3" s="1"/>
  <c r="L300" i="3"/>
  <c r="O300" i="3" s="1"/>
  <c r="Z299" i="3"/>
  <c r="AA299" i="3" s="1"/>
  <c r="AD303" i="3"/>
  <c r="AE303" i="3" s="1"/>
  <c r="F303" i="3"/>
  <c r="G303" i="3" s="1"/>
  <c r="D304" i="3"/>
  <c r="AI301" i="3"/>
  <c r="AK301" i="3" s="1"/>
  <c r="AL301" i="3" s="1"/>
  <c r="T301" i="3"/>
  <c r="U301" i="3" s="1"/>
  <c r="V301" i="3" s="1"/>
  <c r="W301" i="3" s="1"/>
  <c r="AR301" i="3"/>
  <c r="AS301" i="3" s="1"/>
  <c r="AU301" i="3" s="1"/>
  <c r="AB299" i="3"/>
  <c r="AV298" i="3"/>
  <c r="AX298" i="3" s="1"/>
  <c r="J302" i="3"/>
  <c r="Q302" i="3"/>
  <c r="I302" i="3"/>
  <c r="P302" i="3"/>
  <c r="R302" i="3" s="1"/>
  <c r="H302" i="3"/>
  <c r="K301" i="3"/>
  <c r="M301" i="3" s="1"/>
  <c r="N301" i="3" s="1"/>
  <c r="S300" i="3"/>
  <c r="X300" i="3" s="1"/>
  <c r="Y300" i="3" s="1"/>
  <c r="AW298" i="3"/>
  <c r="AY298" i="3" s="1"/>
  <c r="BA298" i="3" s="1"/>
  <c r="AO302" i="3"/>
  <c r="AH302" i="3"/>
  <c r="AN302" i="3"/>
  <c r="AP302" i="3" s="1"/>
  <c r="AG302" i="3"/>
  <c r="AF302" i="3"/>
  <c r="AJ300" i="3"/>
  <c r="AM300" i="3" s="1"/>
  <c r="BB297" i="3" l="1"/>
  <c r="AJ301" i="3"/>
  <c r="AM301" i="3" s="1"/>
  <c r="AQ301" i="3" s="1"/>
  <c r="AT301" i="3" s="1"/>
  <c r="L301" i="3"/>
  <c r="O301" i="3" s="1"/>
  <c r="AQ300" i="3"/>
  <c r="AT300" i="3" s="1"/>
  <c r="AI302" i="3"/>
  <c r="AK302" i="3" s="1"/>
  <c r="AL302" i="3" s="1"/>
  <c r="AR302" i="3"/>
  <c r="AS302" i="3" s="1"/>
  <c r="AU302" i="3" s="1"/>
  <c r="Z300" i="3"/>
  <c r="AA300" i="3" s="1"/>
  <c r="T302" i="3"/>
  <c r="U302" i="3" s="1"/>
  <c r="V302" i="3" s="1"/>
  <c r="W302" i="3" s="1"/>
  <c r="BB298" i="3"/>
  <c r="AZ298" i="3"/>
  <c r="AV299" i="3"/>
  <c r="AX299" i="3" s="1"/>
  <c r="F304" i="3"/>
  <c r="G304" i="3" s="1"/>
  <c r="AD304" i="3"/>
  <c r="AE304" i="3" s="1"/>
  <c r="D305" i="3"/>
  <c r="J303" i="3"/>
  <c r="Q303" i="3"/>
  <c r="I303" i="3"/>
  <c r="P303" i="3"/>
  <c r="R303" i="3" s="1"/>
  <c r="H303" i="3"/>
  <c r="K302" i="3"/>
  <c r="L302" i="3" s="1"/>
  <c r="O302" i="3" s="1"/>
  <c r="AO303" i="3"/>
  <c r="AH303" i="3"/>
  <c r="AN303" i="3"/>
  <c r="AP303" i="3" s="1"/>
  <c r="AG303" i="3"/>
  <c r="AF303" i="3"/>
  <c r="AB300" i="3"/>
  <c r="AW299" i="3" l="1"/>
  <c r="AY299" i="3" s="1"/>
  <c r="BA299" i="3" s="1"/>
  <c r="S301" i="3"/>
  <c r="X301" i="3" s="1"/>
  <c r="Y301" i="3" s="1"/>
  <c r="Z301" i="3" s="1"/>
  <c r="AA301" i="3" s="1"/>
  <c r="AJ302" i="3"/>
  <c r="AM302" i="3" s="1"/>
  <c r="S302" i="3"/>
  <c r="X302" i="3" s="1"/>
  <c r="Y302" i="3" s="1"/>
  <c r="AR303" i="3"/>
  <c r="AS303" i="3" s="1"/>
  <c r="AU303" i="3" s="1"/>
  <c r="M302" i="3"/>
  <c r="N302" i="3" s="1"/>
  <c r="K303" i="3"/>
  <c r="M303" i="3" s="1"/>
  <c r="N303" i="3" s="1"/>
  <c r="J304" i="3"/>
  <c r="Q304" i="3"/>
  <c r="I304" i="3"/>
  <c r="P304" i="3"/>
  <c r="R304" i="3" s="1"/>
  <c r="H304" i="3"/>
  <c r="T303" i="3"/>
  <c r="U303" i="3" s="1"/>
  <c r="V303" i="3" s="1"/>
  <c r="W303" i="3" s="1"/>
  <c r="AN304" i="3"/>
  <c r="AP304" i="3" s="1"/>
  <c r="AG304" i="3"/>
  <c r="AO304" i="3"/>
  <c r="AH304" i="3"/>
  <c r="AF304" i="3"/>
  <c r="AI303" i="3"/>
  <c r="AJ303" i="3" s="1"/>
  <c r="AM303" i="3" s="1"/>
  <c r="AW300" i="3"/>
  <c r="AY300" i="3" s="1"/>
  <c r="BA300" i="3" s="1"/>
  <c r="D306" i="3"/>
  <c r="F305" i="3"/>
  <c r="G305" i="3" s="1"/>
  <c r="AD305" i="3"/>
  <c r="AE305" i="3" s="1"/>
  <c r="AZ299" i="3"/>
  <c r="BB299" i="3" l="1"/>
  <c r="AB302" i="3"/>
  <c r="L303" i="3"/>
  <c r="O303" i="3" s="1"/>
  <c r="AB301" i="3"/>
  <c r="AQ302" i="3"/>
  <c r="AT302" i="3" s="1"/>
  <c r="AV300" i="3"/>
  <c r="AX300" i="3" s="1"/>
  <c r="AZ300" i="3" s="1"/>
  <c r="AQ303" i="3"/>
  <c r="AT303" i="3" s="1"/>
  <c r="D307" i="3"/>
  <c r="F306" i="3"/>
  <c r="G306" i="3" s="1"/>
  <c r="AD306" i="3"/>
  <c r="AE306" i="3" s="1"/>
  <c r="K304" i="3"/>
  <c r="M304" i="3" s="1"/>
  <c r="N304" i="3" s="1"/>
  <c r="AK303" i="3"/>
  <c r="AL303" i="3" s="1"/>
  <c r="AN305" i="3"/>
  <c r="AP305" i="3" s="1"/>
  <c r="AG305" i="3"/>
  <c r="AH305" i="3"/>
  <c r="AF305" i="3"/>
  <c r="AO305" i="3"/>
  <c r="AV301" i="3"/>
  <c r="AX301" i="3" s="1"/>
  <c r="AI304" i="3"/>
  <c r="AJ304" i="3" s="1"/>
  <c r="AM304" i="3" s="1"/>
  <c r="Z302" i="3"/>
  <c r="AA302" i="3" s="1"/>
  <c r="Q305" i="3"/>
  <c r="I305" i="3"/>
  <c r="P305" i="3"/>
  <c r="R305" i="3" s="1"/>
  <c r="J305" i="3"/>
  <c r="H305" i="3"/>
  <c r="AR304" i="3"/>
  <c r="AS304" i="3" s="1"/>
  <c r="AU304" i="3" s="1"/>
  <c r="T304" i="3"/>
  <c r="U304" i="3" s="1"/>
  <c r="V304" i="3" s="1"/>
  <c r="W304" i="3" s="1"/>
  <c r="S303" i="3" l="1"/>
  <c r="X303" i="3" s="1"/>
  <c r="Y303" i="3" s="1"/>
  <c r="Z303" i="3" s="1"/>
  <c r="AA303" i="3" s="1"/>
  <c r="AW301" i="3"/>
  <c r="AY301" i="3" s="1"/>
  <c r="BA301" i="3" s="1"/>
  <c r="BB300" i="3"/>
  <c r="L304" i="3"/>
  <c r="O304" i="3" s="1"/>
  <c r="AQ304" i="3"/>
  <c r="AT304" i="3" s="1"/>
  <c r="AZ301" i="3"/>
  <c r="K305" i="3"/>
  <c r="M305" i="3" s="1"/>
  <c r="N305" i="3" s="1"/>
  <c r="AR305" i="3"/>
  <c r="AS305" i="3" s="1"/>
  <c r="AU305" i="3" s="1"/>
  <c r="D308" i="3"/>
  <c r="AD307" i="3"/>
  <c r="AE307" i="3" s="1"/>
  <c r="F307" i="3"/>
  <c r="G307" i="3" s="1"/>
  <c r="Q306" i="3"/>
  <c r="I306" i="3"/>
  <c r="P306" i="3"/>
  <c r="R306" i="3" s="1"/>
  <c r="H306" i="3"/>
  <c r="J306" i="3"/>
  <c r="AK304" i="3"/>
  <c r="AL304" i="3" s="1"/>
  <c r="AV302" i="3"/>
  <c r="AX302" i="3" s="1"/>
  <c r="AV303" i="3"/>
  <c r="AX303" i="3" s="1"/>
  <c r="T305" i="3"/>
  <c r="U305" i="3" s="1"/>
  <c r="V305" i="3" s="1"/>
  <c r="W305" i="3" s="1"/>
  <c r="AI305" i="3"/>
  <c r="AJ305" i="3" s="1"/>
  <c r="AM305" i="3" s="1"/>
  <c r="AW302" i="3"/>
  <c r="AY302" i="3" s="1"/>
  <c r="BA302" i="3" s="1"/>
  <c r="AN306" i="3"/>
  <c r="AP306" i="3" s="1"/>
  <c r="AG306" i="3"/>
  <c r="AF306" i="3"/>
  <c r="AO306" i="3"/>
  <c r="AH306" i="3"/>
  <c r="AB303" i="3" l="1"/>
  <c r="BB301" i="3"/>
  <c r="AW303" i="3"/>
  <c r="AY303" i="3" s="1"/>
  <c r="BA303" i="3" s="1"/>
  <c r="S304" i="3"/>
  <c r="X304" i="3" s="1"/>
  <c r="Y304" i="3" s="1"/>
  <c r="Z304" i="3" s="1"/>
  <c r="AA304" i="3" s="1"/>
  <c r="AK305" i="3"/>
  <c r="AL305" i="3" s="1"/>
  <c r="L305" i="3"/>
  <c r="O305" i="3" s="1"/>
  <c r="AQ305" i="3"/>
  <c r="AT305" i="3" s="1"/>
  <c r="AR306" i="3"/>
  <c r="AS306" i="3" s="1"/>
  <c r="AU306" i="3" s="1"/>
  <c r="Q307" i="3"/>
  <c r="I307" i="3"/>
  <c r="P307" i="3"/>
  <c r="R307" i="3" s="1"/>
  <c r="H307" i="3"/>
  <c r="J307" i="3"/>
  <c r="T306" i="3"/>
  <c r="U306" i="3" s="1"/>
  <c r="V306" i="3" s="1"/>
  <c r="W306" i="3" s="1"/>
  <c r="AN307" i="3"/>
  <c r="AP307" i="3" s="1"/>
  <c r="AG307" i="3"/>
  <c r="AF307" i="3"/>
  <c r="AH307" i="3"/>
  <c r="AO307" i="3"/>
  <c r="AZ303" i="3"/>
  <c r="K306" i="3"/>
  <c r="L306" i="3" s="1"/>
  <c r="O306" i="3" s="1"/>
  <c r="D309" i="3"/>
  <c r="F308" i="3"/>
  <c r="G308" i="3" s="1"/>
  <c r="AD308" i="3"/>
  <c r="AE308" i="3" s="1"/>
  <c r="AI306" i="3"/>
  <c r="AK306" i="3" s="1"/>
  <c r="AL306" i="3" s="1"/>
  <c r="BB302" i="3"/>
  <c r="AZ302" i="3"/>
  <c r="BB303" i="3" l="1"/>
  <c r="AB304" i="3"/>
  <c r="S305" i="3"/>
  <c r="X305" i="3" s="1"/>
  <c r="S306" i="3"/>
  <c r="X306" i="3" s="1"/>
  <c r="Y306" i="3" s="1"/>
  <c r="D310" i="3"/>
  <c r="AD309" i="3"/>
  <c r="AE309" i="3" s="1"/>
  <c r="F309" i="3"/>
  <c r="G309" i="3" s="1"/>
  <c r="AJ306" i="3"/>
  <c r="AM306" i="3" s="1"/>
  <c r="AI307" i="3"/>
  <c r="AJ307" i="3" s="1"/>
  <c r="AM307" i="3" s="1"/>
  <c r="T307" i="3"/>
  <c r="U307" i="3" s="1"/>
  <c r="V307" i="3" s="1"/>
  <c r="W307" i="3" s="1"/>
  <c r="AV304" i="3"/>
  <c r="AX304" i="3" s="1"/>
  <c r="AN308" i="3"/>
  <c r="AP308" i="3" s="1"/>
  <c r="AG308" i="3"/>
  <c r="AF308" i="3"/>
  <c r="AO308" i="3"/>
  <c r="AH308" i="3"/>
  <c r="M306" i="3"/>
  <c r="N306" i="3" s="1"/>
  <c r="AR307" i="3"/>
  <c r="AS307" i="3" s="1"/>
  <c r="AU307" i="3" s="1"/>
  <c r="K307" i="3"/>
  <c r="L307" i="3" s="1"/>
  <c r="O307" i="3" s="1"/>
  <c r="AW304" i="3"/>
  <c r="AY304" i="3" s="1"/>
  <c r="BA304" i="3" s="1"/>
  <c r="Q308" i="3"/>
  <c r="I308" i="3"/>
  <c r="P308" i="3"/>
  <c r="R308" i="3" s="1"/>
  <c r="H308" i="3"/>
  <c r="J308" i="3"/>
  <c r="Y305" i="3" l="1"/>
  <c r="Z305" i="3" s="1"/>
  <c r="AA305" i="3" s="1"/>
  <c r="AB305" i="3"/>
  <c r="AB306" i="3"/>
  <c r="AK307" i="3"/>
  <c r="AL307" i="3" s="1"/>
  <c r="S307" i="3"/>
  <c r="X307" i="3" s="1"/>
  <c r="Y307" i="3" s="1"/>
  <c r="AQ307" i="3"/>
  <c r="AT307" i="3" s="1"/>
  <c r="BB304" i="3"/>
  <c r="AZ304" i="3"/>
  <c r="Q309" i="3"/>
  <c r="I309" i="3"/>
  <c r="P309" i="3"/>
  <c r="R309" i="3" s="1"/>
  <c r="H309" i="3"/>
  <c r="J309" i="3"/>
  <c r="K308" i="3"/>
  <c r="M308" i="3" s="1"/>
  <c r="N308" i="3" s="1"/>
  <c r="M307" i="3"/>
  <c r="N307" i="3" s="1"/>
  <c r="AQ306" i="3"/>
  <c r="AT306" i="3" s="1"/>
  <c r="AN309" i="3"/>
  <c r="AP309" i="3" s="1"/>
  <c r="AG309" i="3"/>
  <c r="AF309" i="3"/>
  <c r="AH309" i="3"/>
  <c r="AO309" i="3"/>
  <c r="D311" i="3"/>
  <c r="F310" i="3"/>
  <c r="G310" i="3" s="1"/>
  <c r="AD310" i="3"/>
  <c r="AE310" i="3" s="1"/>
  <c r="Z306" i="3"/>
  <c r="AA306" i="3" s="1"/>
  <c r="T308" i="3"/>
  <c r="U308" i="3" s="1"/>
  <c r="V308" i="3" s="1"/>
  <c r="W308" i="3" s="1"/>
  <c r="AI308" i="3"/>
  <c r="AK308" i="3" s="1"/>
  <c r="AL308" i="3" s="1"/>
  <c r="AV305" i="3"/>
  <c r="AX305" i="3" s="1"/>
  <c r="AR308" i="3"/>
  <c r="AS308" i="3" s="1"/>
  <c r="AU308" i="3" s="1"/>
  <c r="AB307" i="3" l="1"/>
  <c r="AW305" i="3"/>
  <c r="AY305" i="3" s="1"/>
  <c r="BA305" i="3" s="1"/>
  <c r="AV306" i="3"/>
  <c r="AX306" i="3" s="1"/>
  <c r="L308" i="3"/>
  <c r="O308" i="3" s="1"/>
  <c r="AJ308" i="3"/>
  <c r="AM308" i="3" s="1"/>
  <c r="Q310" i="3"/>
  <c r="I310" i="3"/>
  <c r="P310" i="3"/>
  <c r="R310" i="3" s="1"/>
  <c r="H310" i="3"/>
  <c r="J310" i="3"/>
  <c r="AR309" i="3"/>
  <c r="AS309" i="3" s="1"/>
  <c r="AU309" i="3" s="1"/>
  <c r="AN310" i="3"/>
  <c r="AP310" i="3" s="1"/>
  <c r="AG310" i="3"/>
  <c r="AF310" i="3"/>
  <c r="AO310" i="3"/>
  <c r="AH310" i="3"/>
  <c r="AI309" i="3"/>
  <c r="AK309" i="3" s="1"/>
  <c r="AL309" i="3" s="1"/>
  <c r="D312" i="3"/>
  <c r="AD311" i="3"/>
  <c r="AE311" i="3" s="1"/>
  <c r="F311" i="3"/>
  <c r="G311" i="3" s="1"/>
  <c r="T309" i="3"/>
  <c r="U309" i="3" s="1"/>
  <c r="V309" i="3" s="1"/>
  <c r="W309" i="3" s="1"/>
  <c r="Z307" i="3"/>
  <c r="AA307" i="3" s="1"/>
  <c r="AZ305" i="3"/>
  <c r="K309" i="3"/>
  <c r="M309" i="3" s="1"/>
  <c r="N309" i="3" s="1"/>
  <c r="AJ309" i="3" l="1"/>
  <c r="AM309" i="3" s="1"/>
  <c r="S308" i="3"/>
  <c r="X308" i="3" s="1"/>
  <c r="Y308" i="3" s="1"/>
  <c r="Z308" i="3" s="1"/>
  <c r="AA308" i="3" s="1"/>
  <c r="BB305" i="3"/>
  <c r="AW306" i="3"/>
  <c r="AY306" i="3" s="1"/>
  <c r="BA306" i="3" s="1"/>
  <c r="AQ308" i="3"/>
  <c r="AT308" i="3" s="1"/>
  <c r="Q311" i="3"/>
  <c r="I311" i="3"/>
  <c r="P311" i="3"/>
  <c r="R311" i="3" s="1"/>
  <c r="H311" i="3"/>
  <c r="J311" i="3"/>
  <c r="L309" i="3"/>
  <c r="O309" i="3" s="1"/>
  <c r="AN311" i="3"/>
  <c r="AP311" i="3" s="1"/>
  <c r="AG311" i="3"/>
  <c r="AF311" i="3"/>
  <c r="AH311" i="3"/>
  <c r="AO311" i="3"/>
  <c r="AZ306" i="3"/>
  <c r="AR310" i="3"/>
  <c r="AS310" i="3" s="1"/>
  <c r="AU310" i="3" s="1"/>
  <c r="K310" i="3"/>
  <c r="M310" i="3" s="1"/>
  <c r="N310" i="3" s="1"/>
  <c r="AV307" i="3"/>
  <c r="AX307" i="3" s="1"/>
  <c r="D313" i="3"/>
  <c r="F312" i="3"/>
  <c r="G312" i="3" s="1"/>
  <c r="AD312" i="3"/>
  <c r="AE312" i="3" s="1"/>
  <c r="AI310" i="3"/>
  <c r="AK310" i="3" s="1"/>
  <c r="AL310" i="3" s="1"/>
  <c r="AQ309" i="3"/>
  <c r="AT309" i="3" s="1"/>
  <c r="T310" i="3"/>
  <c r="U310" i="3" s="1"/>
  <c r="V310" i="3" s="1"/>
  <c r="W310" i="3" s="1"/>
  <c r="AW307" i="3" l="1"/>
  <c r="AY307" i="3" s="1"/>
  <c r="BA307" i="3" s="1"/>
  <c r="AB308" i="3"/>
  <c r="BB306" i="3"/>
  <c r="AJ310" i="3"/>
  <c r="AM310" i="3" s="1"/>
  <c r="L310" i="3"/>
  <c r="O310" i="3" s="1"/>
  <c r="K311" i="3"/>
  <c r="L311" i="3" s="1"/>
  <c r="O311" i="3" s="1"/>
  <c r="AV309" i="3"/>
  <c r="AX309" i="3" s="1"/>
  <c r="AW308" i="3"/>
  <c r="AY308" i="3" s="1"/>
  <c r="BA308" i="3" s="1"/>
  <c r="Q312" i="3"/>
  <c r="I312" i="3"/>
  <c r="P312" i="3"/>
  <c r="R312" i="3" s="1"/>
  <c r="H312" i="3"/>
  <c r="J312" i="3"/>
  <c r="AI311" i="3"/>
  <c r="AJ311" i="3" s="1"/>
  <c r="AM311" i="3" s="1"/>
  <c r="S309" i="3"/>
  <c r="X309" i="3" s="1"/>
  <c r="AN312" i="3"/>
  <c r="AP312" i="3" s="1"/>
  <c r="AG312" i="3"/>
  <c r="AF312" i="3"/>
  <c r="AO312" i="3"/>
  <c r="AH312" i="3"/>
  <c r="D314" i="3"/>
  <c r="AD313" i="3"/>
  <c r="AE313" i="3" s="1"/>
  <c r="F313" i="3"/>
  <c r="G313" i="3" s="1"/>
  <c r="AZ307" i="3"/>
  <c r="AR311" i="3"/>
  <c r="AS311" i="3" s="1"/>
  <c r="AU311" i="3" s="1"/>
  <c r="T311" i="3"/>
  <c r="U311" i="3" s="1"/>
  <c r="V311" i="3" s="1"/>
  <c r="W311" i="3" s="1"/>
  <c r="AV308" i="3"/>
  <c r="AX308" i="3" s="1"/>
  <c r="BB307" i="3" l="1"/>
  <c r="M311" i="3"/>
  <c r="N311" i="3" s="1"/>
  <c r="AQ310" i="3"/>
  <c r="S310" i="3"/>
  <c r="X310" i="3" s="1"/>
  <c r="Y310" i="3" s="1"/>
  <c r="Z310" i="3" s="1"/>
  <c r="AA310" i="3" s="1"/>
  <c r="AQ311" i="3"/>
  <c r="AT311" i="3" s="1"/>
  <c r="AZ309" i="3"/>
  <c r="Q313" i="3"/>
  <c r="I313" i="3"/>
  <c r="P313" i="3"/>
  <c r="R313" i="3" s="1"/>
  <c r="H313" i="3"/>
  <c r="J313" i="3"/>
  <c r="S311" i="3"/>
  <c r="X311" i="3" s="1"/>
  <c r="Y311" i="3" s="1"/>
  <c r="AN313" i="3"/>
  <c r="AP313" i="3" s="1"/>
  <c r="AG313" i="3"/>
  <c r="AF313" i="3"/>
  <c r="AH313" i="3"/>
  <c r="AO313" i="3"/>
  <c r="AR312" i="3"/>
  <c r="AS312" i="3" s="1"/>
  <c r="AU312" i="3" s="1"/>
  <c r="T312" i="3"/>
  <c r="U312" i="3" s="1"/>
  <c r="V312" i="3" s="1"/>
  <c r="W312" i="3" s="1"/>
  <c r="BB308" i="3"/>
  <c r="AZ308" i="3"/>
  <c r="AI312" i="3"/>
  <c r="AJ312" i="3" s="1"/>
  <c r="AM312" i="3" s="1"/>
  <c r="D315" i="3"/>
  <c r="F314" i="3"/>
  <c r="G314" i="3" s="1"/>
  <c r="AD314" i="3"/>
  <c r="AE314" i="3" s="1"/>
  <c r="Y309" i="3"/>
  <c r="AB309" i="3"/>
  <c r="AK311" i="3"/>
  <c r="AL311" i="3" s="1"/>
  <c r="K312" i="3"/>
  <c r="L312" i="3" s="1"/>
  <c r="O312" i="3" s="1"/>
  <c r="AT310" i="3" l="1"/>
  <c r="AV310" i="3" s="1"/>
  <c r="AX310" i="3" s="1"/>
  <c r="AZ310" i="3" s="1"/>
  <c r="AK312" i="3"/>
  <c r="AL312" i="3" s="1"/>
  <c r="AW309" i="3"/>
  <c r="AY309" i="3" s="1"/>
  <c r="BA309" i="3" s="1"/>
  <c r="AB310" i="3"/>
  <c r="S312" i="3"/>
  <c r="X312" i="3" s="1"/>
  <c r="Y312" i="3" s="1"/>
  <c r="K313" i="3"/>
  <c r="M313" i="3" s="1"/>
  <c r="N313" i="3" s="1"/>
  <c r="AQ312" i="3"/>
  <c r="AT312" i="3" s="1"/>
  <c r="M312" i="3"/>
  <c r="N312" i="3" s="1"/>
  <c r="AN314" i="3"/>
  <c r="AP314" i="3" s="1"/>
  <c r="AG314" i="3"/>
  <c r="AF314" i="3"/>
  <c r="AO314" i="3"/>
  <c r="AH314" i="3"/>
  <c r="AI313" i="3"/>
  <c r="AJ313" i="3" s="1"/>
  <c r="AM313" i="3" s="1"/>
  <c r="D316" i="3"/>
  <c r="AD315" i="3"/>
  <c r="AE315" i="3" s="1"/>
  <c r="F315" i="3"/>
  <c r="G315" i="3" s="1"/>
  <c r="Z311" i="3"/>
  <c r="AA311" i="3" s="1"/>
  <c r="Z309" i="3"/>
  <c r="AA309" i="3" s="1"/>
  <c r="AB311" i="3"/>
  <c r="Q314" i="3"/>
  <c r="I314" i="3"/>
  <c r="P314" i="3"/>
  <c r="R314" i="3" s="1"/>
  <c r="H314" i="3"/>
  <c r="J314" i="3"/>
  <c r="AR313" i="3"/>
  <c r="AS313" i="3" s="1"/>
  <c r="AU313" i="3" s="1"/>
  <c r="T313" i="3"/>
  <c r="U313" i="3" s="1"/>
  <c r="V313" i="3" s="1"/>
  <c r="W313" i="3" s="1"/>
  <c r="AW310" i="3" l="1"/>
  <c r="AY310" i="3" s="1"/>
  <c r="BA310" i="3" s="1"/>
  <c r="BB309" i="3"/>
  <c r="AB312" i="3"/>
  <c r="L313" i="3"/>
  <c r="O313" i="3" s="1"/>
  <c r="AK313" i="3"/>
  <c r="AL313" i="3" s="1"/>
  <c r="D317" i="3"/>
  <c r="F316" i="3"/>
  <c r="G316" i="3" s="1"/>
  <c r="AD316" i="3"/>
  <c r="AE316" i="3" s="1"/>
  <c r="T314" i="3"/>
  <c r="U314" i="3" s="1"/>
  <c r="V314" i="3" s="1"/>
  <c r="W314" i="3" s="1"/>
  <c r="AR314" i="3"/>
  <c r="AS314" i="3" s="1"/>
  <c r="AU314" i="3" s="1"/>
  <c r="Z312" i="3"/>
  <c r="AA312" i="3" s="1"/>
  <c r="AN315" i="3"/>
  <c r="AP315" i="3" s="1"/>
  <c r="AG315" i="3"/>
  <c r="AF315" i="3"/>
  <c r="AH315" i="3"/>
  <c r="AO315" i="3"/>
  <c r="AQ313" i="3"/>
  <c r="AT313" i="3" s="1"/>
  <c r="AV311" i="3"/>
  <c r="AX311" i="3" s="1"/>
  <c r="AI314" i="3"/>
  <c r="AJ314" i="3" s="1"/>
  <c r="AM314" i="3" s="1"/>
  <c r="K314" i="3"/>
  <c r="M314" i="3" s="1"/>
  <c r="N314" i="3" s="1"/>
  <c r="Q315" i="3"/>
  <c r="I315" i="3"/>
  <c r="P315" i="3"/>
  <c r="R315" i="3" s="1"/>
  <c r="H315" i="3"/>
  <c r="J315" i="3"/>
  <c r="AW311" i="3"/>
  <c r="AY311" i="3" s="1"/>
  <c r="BA311" i="3" s="1"/>
  <c r="BB310" i="3" l="1"/>
  <c r="S313" i="3"/>
  <c r="X313" i="3" s="1"/>
  <c r="AQ314" i="3"/>
  <c r="AT314" i="3" s="1"/>
  <c r="Q316" i="3"/>
  <c r="I316" i="3"/>
  <c r="P316" i="3"/>
  <c r="R316" i="3" s="1"/>
  <c r="H316" i="3"/>
  <c r="J316" i="3"/>
  <c r="AW312" i="3"/>
  <c r="AY312" i="3" s="1"/>
  <c r="BA312" i="3" s="1"/>
  <c r="AK314" i="3"/>
  <c r="AL314" i="3" s="1"/>
  <c r="AI315" i="3"/>
  <c r="AJ315" i="3" s="1"/>
  <c r="AM315" i="3" s="1"/>
  <c r="D318" i="3"/>
  <c r="AD317" i="3"/>
  <c r="AE317" i="3" s="1"/>
  <c r="F317" i="3"/>
  <c r="G317" i="3" s="1"/>
  <c r="AR315" i="3"/>
  <c r="AS315" i="3" s="1"/>
  <c r="AU315" i="3" s="1"/>
  <c r="L314" i="3"/>
  <c r="O314" i="3" s="1"/>
  <c r="K315" i="3"/>
  <c r="M315" i="3" s="1"/>
  <c r="N315" i="3" s="1"/>
  <c r="T315" i="3"/>
  <c r="U315" i="3" s="1"/>
  <c r="V315" i="3" s="1"/>
  <c r="W315" i="3" s="1"/>
  <c r="AV312" i="3"/>
  <c r="AX312" i="3" s="1"/>
  <c r="BB311" i="3"/>
  <c r="AZ311" i="3"/>
  <c r="AN316" i="3"/>
  <c r="AP316" i="3" s="1"/>
  <c r="AG316" i="3"/>
  <c r="AF316" i="3"/>
  <c r="AO316" i="3"/>
  <c r="AH316" i="3"/>
  <c r="Y313" i="3" l="1"/>
  <c r="Z313" i="3" s="1"/>
  <c r="AA313" i="3" s="1"/>
  <c r="AB313" i="3"/>
  <c r="L315" i="3"/>
  <c r="O315" i="3" s="1"/>
  <c r="AQ315" i="3"/>
  <c r="AT315" i="3" s="1"/>
  <c r="AR316" i="3"/>
  <c r="AS316" i="3" s="1"/>
  <c r="AU316" i="3" s="1"/>
  <c r="K316" i="3"/>
  <c r="M316" i="3" s="1"/>
  <c r="N316" i="3" s="1"/>
  <c r="S314" i="3"/>
  <c r="X314" i="3" s="1"/>
  <c r="Q317" i="3"/>
  <c r="I317" i="3"/>
  <c r="P317" i="3"/>
  <c r="R317" i="3" s="1"/>
  <c r="H317" i="3"/>
  <c r="J317" i="3"/>
  <c r="AK315" i="3"/>
  <c r="AL315" i="3" s="1"/>
  <c r="AV313" i="3"/>
  <c r="AX313" i="3" s="1"/>
  <c r="AN317" i="3"/>
  <c r="AP317" i="3" s="1"/>
  <c r="AG317" i="3"/>
  <c r="AF317" i="3"/>
  <c r="AH317" i="3"/>
  <c r="AO317" i="3"/>
  <c r="AI316" i="3"/>
  <c r="AJ316" i="3" s="1"/>
  <c r="AM316" i="3" s="1"/>
  <c r="BB312" i="3"/>
  <c r="AZ312" i="3"/>
  <c r="D319" i="3"/>
  <c r="F318" i="3"/>
  <c r="G318" i="3" s="1"/>
  <c r="AD318" i="3"/>
  <c r="AE318" i="3" s="1"/>
  <c r="T316" i="3"/>
  <c r="U316" i="3" s="1"/>
  <c r="V316" i="3" s="1"/>
  <c r="W316" i="3" s="1"/>
  <c r="AW313" i="3"/>
  <c r="AY313" i="3" s="1"/>
  <c r="BA313" i="3" s="1"/>
  <c r="S315" i="3" l="1"/>
  <c r="X315" i="3" s="1"/>
  <c r="AQ316" i="3"/>
  <c r="AT316" i="3" s="1"/>
  <c r="Q318" i="3"/>
  <c r="I318" i="3"/>
  <c r="P318" i="3"/>
  <c r="R318" i="3" s="1"/>
  <c r="H318" i="3"/>
  <c r="J318" i="3"/>
  <c r="L316" i="3"/>
  <c r="O316" i="3" s="1"/>
  <c r="Y314" i="3"/>
  <c r="AB314" i="3"/>
  <c r="AR317" i="3"/>
  <c r="AS317" i="3" s="1"/>
  <c r="AU317" i="3" s="1"/>
  <c r="K317" i="3"/>
  <c r="M317" i="3" s="1"/>
  <c r="N317" i="3" s="1"/>
  <c r="D320" i="3"/>
  <c r="AD319" i="3"/>
  <c r="AE319" i="3" s="1"/>
  <c r="F319" i="3"/>
  <c r="G319" i="3" s="1"/>
  <c r="AK316" i="3"/>
  <c r="AL316" i="3" s="1"/>
  <c r="AV314" i="3"/>
  <c r="AX314" i="3" s="1"/>
  <c r="BB313" i="3"/>
  <c r="AZ313" i="3"/>
  <c r="AN318" i="3"/>
  <c r="AP318" i="3" s="1"/>
  <c r="AG318" i="3"/>
  <c r="AF318" i="3"/>
  <c r="AO318" i="3"/>
  <c r="AH318" i="3"/>
  <c r="AW314" i="3"/>
  <c r="AY314" i="3" s="1"/>
  <c r="BA314" i="3" s="1"/>
  <c r="AI317" i="3"/>
  <c r="AJ317" i="3" s="1"/>
  <c r="AM317" i="3" s="1"/>
  <c r="T317" i="3"/>
  <c r="U317" i="3" s="1"/>
  <c r="V317" i="3" s="1"/>
  <c r="W317" i="3" s="1"/>
  <c r="Y315" i="3" l="1"/>
  <c r="Z315" i="3" s="1"/>
  <c r="AA315" i="3" s="1"/>
  <c r="AB315" i="3"/>
  <c r="AK317" i="3"/>
  <c r="AL317" i="3" s="1"/>
  <c r="L317" i="3"/>
  <c r="O317" i="3" s="1"/>
  <c r="K318" i="3"/>
  <c r="M318" i="3" s="1"/>
  <c r="N318" i="3" s="1"/>
  <c r="Q319" i="3"/>
  <c r="I319" i="3"/>
  <c r="P319" i="3"/>
  <c r="R319" i="3" s="1"/>
  <c r="H319" i="3"/>
  <c r="J319" i="3"/>
  <c r="AV315" i="3"/>
  <c r="AX315" i="3" s="1"/>
  <c r="AI318" i="3"/>
  <c r="AK318" i="3" s="1"/>
  <c r="AL318" i="3" s="1"/>
  <c r="AN319" i="3"/>
  <c r="AP319" i="3" s="1"/>
  <c r="AG319" i="3"/>
  <c r="AF319" i="3"/>
  <c r="AH319" i="3"/>
  <c r="AO319" i="3"/>
  <c r="S316" i="3"/>
  <c r="X316" i="3" s="1"/>
  <c r="AV316" i="3"/>
  <c r="AX316" i="3" s="1"/>
  <c r="AR318" i="3"/>
  <c r="AS318" i="3" s="1"/>
  <c r="AU318" i="3" s="1"/>
  <c r="BB314" i="3"/>
  <c r="AZ314" i="3"/>
  <c r="D321" i="3"/>
  <c r="F320" i="3"/>
  <c r="G320" i="3" s="1"/>
  <c r="AD320" i="3"/>
  <c r="AE320" i="3" s="1"/>
  <c r="AQ317" i="3"/>
  <c r="AT317" i="3" s="1"/>
  <c r="AW315" i="3"/>
  <c r="AY315" i="3" s="1"/>
  <c r="BA315" i="3" s="1"/>
  <c r="Z314" i="3"/>
  <c r="AA314" i="3" s="1"/>
  <c r="T318" i="3"/>
  <c r="U318" i="3" s="1"/>
  <c r="V318" i="3" s="1"/>
  <c r="W318" i="3" s="1"/>
  <c r="L318" i="3" l="1"/>
  <c r="O318" i="3" s="1"/>
  <c r="AJ318" i="3"/>
  <c r="AM318" i="3" s="1"/>
  <c r="S317" i="3"/>
  <c r="X317" i="3" s="1"/>
  <c r="D322" i="3"/>
  <c r="AD321" i="3"/>
  <c r="AE321" i="3" s="1"/>
  <c r="F321" i="3"/>
  <c r="G321" i="3" s="1"/>
  <c r="AV317" i="3"/>
  <c r="AX317" i="3" s="1"/>
  <c r="AW316" i="3"/>
  <c r="AY316" i="3" s="1"/>
  <c r="BA316" i="3" s="1"/>
  <c r="Y316" i="3"/>
  <c r="AB316" i="3"/>
  <c r="T319" i="3"/>
  <c r="U319" i="3" s="1"/>
  <c r="V319" i="3" s="1"/>
  <c r="W319" i="3" s="1"/>
  <c r="Q320" i="3"/>
  <c r="I320" i="3"/>
  <c r="P320" i="3"/>
  <c r="R320" i="3" s="1"/>
  <c r="H320" i="3"/>
  <c r="J320" i="3"/>
  <c r="AZ316" i="3"/>
  <c r="AI319" i="3"/>
  <c r="AK319" i="3" s="1"/>
  <c r="AL319" i="3" s="1"/>
  <c r="AR319" i="3"/>
  <c r="AS319" i="3" s="1"/>
  <c r="AU319" i="3" s="1"/>
  <c r="AN320" i="3"/>
  <c r="AP320" i="3" s="1"/>
  <c r="AG320" i="3"/>
  <c r="AF320" i="3"/>
  <c r="AO320" i="3"/>
  <c r="AH320" i="3"/>
  <c r="BB315" i="3"/>
  <c r="AZ315" i="3"/>
  <c r="K319" i="3"/>
  <c r="L319" i="3" s="1"/>
  <c r="O319" i="3" s="1"/>
  <c r="S318" i="3" l="1"/>
  <c r="X318" i="3" s="1"/>
  <c r="Y318" i="3" s="1"/>
  <c r="Z318" i="3" s="1"/>
  <c r="AA318" i="3" s="1"/>
  <c r="AQ318" i="3"/>
  <c r="AT318" i="3" s="1"/>
  <c r="S319" i="3"/>
  <c r="X319" i="3" s="1"/>
  <c r="Y319" i="3" s="1"/>
  <c r="Z316" i="3"/>
  <c r="AA316" i="3" s="1"/>
  <c r="AZ317" i="3"/>
  <c r="D323" i="3"/>
  <c r="F322" i="3"/>
  <c r="G322" i="3" s="1"/>
  <c r="AD322" i="3"/>
  <c r="AE322" i="3" s="1"/>
  <c r="AJ319" i="3"/>
  <c r="AM319" i="3" s="1"/>
  <c r="AI320" i="3"/>
  <c r="AJ320" i="3" s="1"/>
  <c r="AM320" i="3" s="1"/>
  <c r="Y317" i="3"/>
  <c r="AB317" i="3"/>
  <c r="M319" i="3"/>
  <c r="N319" i="3" s="1"/>
  <c r="AR320" i="3"/>
  <c r="AS320" i="3" s="1"/>
  <c r="AU320" i="3" s="1"/>
  <c r="T320" i="3"/>
  <c r="U320" i="3" s="1"/>
  <c r="V320" i="3" s="1"/>
  <c r="W320" i="3" s="1"/>
  <c r="Q321" i="3"/>
  <c r="I321" i="3"/>
  <c r="P321" i="3"/>
  <c r="R321" i="3" s="1"/>
  <c r="H321" i="3"/>
  <c r="J321" i="3"/>
  <c r="BB316" i="3"/>
  <c r="K320" i="3"/>
  <c r="L320" i="3" s="1"/>
  <c r="O320" i="3" s="1"/>
  <c r="AN321" i="3"/>
  <c r="AP321" i="3" s="1"/>
  <c r="AG321" i="3"/>
  <c r="AF321" i="3"/>
  <c r="AH321" i="3"/>
  <c r="AO321" i="3"/>
  <c r="AB318" i="3" l="1"/>
  <c r="AW317" i="3"/>
  <c r="AY317" i="3" s="1"/>
  <c r="AV318" i="3"/>
  <c r="AX318" i="3" s="1"/>
  <c r="AZ318" i="3" s="1"/>
  <c r="AB319" i="3"/>
  <c r="AQ320" i="3"/>
  <c r="AT320" i="3" s="1"/>
  <c r="S320" i="3"/>
  <c r="X320" i="3" s="1"/>
  <c r="Y320" i="3" s="1"/>
  <c r="AR321" i="3"/>
  <c r="AS321" i="3" s="1"/>
  <c r="AU321" i="3" s="1"/>
  <c r="K321" i="3"/>
  <c r="L321" i="3" s="1"/>
  <c r="O321" i="3" s="1"/>
  <c r="Z317" i="3"/>
  <c r="AA317" i="3" s="1"/>
  <c r="AK320" i="3"/>
  <c r="AL320" i="3" s="1"/>
  <c r="M320" i="3"/>
  <c r="N320" i="3" s="1"/>
  <c r="Z319" i="3"/>
  <c r="AA319" i="3" s="1"/>
  <c r="AO322" i="3"/>
  <c r="AG322" i="3"/>
  <c r="AF322" i="3"/>
  <c r="AN322" i="3"/>
  <c r="AP322" i="3" s="1"/>
  <c r="AH322" i="3"/>
  <c r="Q322" i="3"/>
  <c r="I322" i="3"/>
  <c r="P322" i="3"/>
  <c r="R322" i="3" s="1"/>
  <c r="H322" i="3"/>
  <c r="J322" i="3"/>
  <c r="AI321" i="3"/>
  <c r="AK321" i="3" s="1"/>
  <c r="AL321" i="3" s="1"/>
  <c r="T321" i="3"/>
  <c r="U321" i="3" s="1"/>
  <c r="V321" i="3" s="1"/>
  <c r="W321" i="3" s="1"/>
  <c r="AQ319" i="3"/>
  <c r="AT319" i="3" s="1"/>
  <c r="D324" i="3"/>
  <c r="AD323" i="3"/>
  <c r="AE323" i="3" s="1"/>
  <c r="F323" i="3"/>
  <c r="G323" i="3" s="1"/>
  <c r="BA317" i="3" l="1"/>
  <c r="BB317" i="3"/>
  <c r="AJ321" i="3"/>
  <c r="AM321" i="3" s="1"/>
  <c r="S321" i="3"/>
  <c r="X321" i="3" s="1"/>
  <c r="Y321" i="3" s="1"/>
  <c r="Z321" i="3" s="1"/>
  <c r="AA321" i="3" s="1"/>
  <c r="M321" i="3"/>
  <c r="N321" i="3" s="1"/>
  <c r="AF323" i="3"/>
  <c r="AO323" i="3"/>
  <c r="AH323" i="3"/>
  <c r="AN323" i="3"/>
  <c r="AP323" i="3" s="1"/>
  <c r="AG323" i="3"/>
  <c r="AW318" i="3"/>
  <c r="AY318" i="3" s="1"/>
  <c r="T322" i="3"/>
  <c r="U322" i="3" s="1"/>
  <c r="V322" i="3" s="1"/>
  <c r="W322" i="3" s="1"/>
  <c r="AB320" i="3"/>
  <c r="AV320" i="3"/>
  <c r="AX320" i="3" s="1"/>
  <c r="Z320" i="3"/>
  <c r="AA320" i="3" s="1"/>
  <c r="D325" i="3"/>
  <c r="AD324" i="3"/>
  <c r="AE324" i="3" s="1"/>
  <c r="F324" i="3"/>
  <c r="G324" i="3" s="1"/>
  <c r="AR322" i="3"/>
  <c r="AS322" i="3" s="1"/>
  <c r="AU322" i="3" s="1"/>
  <c r="P323" i="3"/>
  <c r="R323" i="3" s="1"/>
  <c r="H323" i="3"/>
  <c r="J323" i="3"/>
  <c r="I323" i="3"/>
  <c r="Q323" i="3"/>
  <c r="K322" i="3"/>
  <c r="M322" i="3" s="1"/>
  <c r="N322" i="3" s="1"/>
  <c r="AI322" i="3"/>
  <c r="AJ322" i="3" s="1"/>
  <c r="AM322" i="3" s="1"/>
  <c r="AQ321" i="3" l="1"/>
  <c r="AT321" i="3" s="1"/>
  <c r="AB321" i="3"/>
  <c r="AQ322" i="3"/>
  <c r="AT322" i="3" s="1"/>
  <c r="AF324" i="3"/>
  <c r="AO324" i="3"/>
  <c r="AH324" i="3"/>
  <c r="AG324" i="3"/>
  <c r="AN324" i="3"/>
  <c r="AP324" i="3" s="1"/>
  <c r="AZ320" i="3"/>
  <c r="BA318" i="3"/>
  <c r="BB318" i="3"/>
  <c r="L322" i="3"/>
  <c r="O322" i="3" s="1"/>
  <c r="AI323" i="3"/>
  <c r="AK323" i="3" s="1"/>
  <c r="AL323" i="3" s="1"/>
  <c r="T323" i="3"/>
  <c r="U323" i="3" s="1"/>
  <c r="V323" i="3" s="1"/>
  <c r="W323" i="3" s="1"/>
  <c r="AK322" i="3"/>
  <c r="AL322" i="3" s="1"/>
  <c r="K323" i="3"/>
  <c r="M323" i="3" s="1"/>
  <c r="N323" i="3" s="1"/>
  <c r="D326" i="3"/>
  <c r="AD325" i="3"/>
  <c r="AE325" i="3" s="1"/>
  <c r="F325" i="3"/>
  <c r="G325" i="3" s="1"/>
  <c r="AV319" i="3"/>
  <c r="AX319" i="3" s="1"/>
  <c r="P324" i="3"/>
  <c r="R324" i="3" s="1"/>
  <c r="H324" i="3"/>
  <c r="J324" i="3"/>
  <c r="Q324" i="3"/>
  <c r="I324" i="3"/>
  <c r="AW319" i="3"/>
  <c r="AY319" i="3" s="1"/>
  <c r="BA319" i="3" s="1"/>
  <c r="AR323" i="3"/>
  <c r="AS323" i="3" s="1"/>
  <c r="AU323" i="3" s="1"/>
  <c r="AJ323" i="3" l="1"/>
  <c r="AM323" i="3" s="1"/>
  <c r="AW320" i="3"/>
  <c r="AY320" i="3" s="1"/>
  <c r="BA320" i="3" s="1"/>
  <c r="AW321" i="3"/>
  <c r="AY321" i="3" s="1"/>
  <c r="BA321" i="3" s="1"/>
  <c r="K324" i="3"/>
  <c r="M324" i="3" s="1"/>
  <c r="N324" i="3" s="1"/>
  <c r="T324" i="3"/>
  <c r="U324" i="3" s="1"/>
  <c r="V324" i="3" s="1"/>
  <c r="W324" i="3" s="1"/>
  <c r="BB319" i="3"/>
  <c r="AZ319" i="3"/>
  <c r="P325" i="3"/>
  <c r="R325" i="3" s="1"/>
  <c r="H325" i="3"/>
  <c r="J325" i="3"/>
  <c r="I325" i="3"/>
  <c r="Q325" i="3"/>
  <c r="AR324" i="3"/>
  <c r="AS324" i="3" s="1"/>
  <c r="AU324" i="3" s="1"/>
  <c r="L323" i="3"/>
  <c r="O323" i="3" s="1"/>
  <c r="AF325" i="3"/>
  <c r="AO325" i="3"/>
  <c r="AH325" i="3"/>
  <c r="AN325" i="3"/>
  <c r="AP325" i="3" s="1"/>
  <c r="AG325" i="3"/>
  <c r="AI324" i="3"/>
  <c r="AJ324" i="3" s="1"/>
  <c r="AM324" i="3" s="1"/>
  <c r="AQ323" i="3"/>
  <c r="AT323" i="3" s="1"/>
  <c r="D327" i="3"/>
  <c r="AD326" i="3"/>
  <c r="AE326" i="3" s="1"/>
  <c r="F326" i="3"/>
  <c r="G326" i="3" s="1"/>
  <c r="S322" i="3"/>
  <c r="X322" i="3" s="1"/>
  <c r="AV321" i="3"/>
  <c r="AX321" i="3" s="1"/>
  <c r="BB320" i="3"/>
  <c r="L324" i="3" l="1"/>
  <c r="O324" i="3" s="1"/>
  <c r="AK324" i="3"/>
  <c r="AL324" i="3" s="1"/>
  <c r="AR325" i="3"/>
  <c r="AS325" i="3" s="1"/>
  <c r="AU325" i="3" s="1"/>
  <c r="T325" i="3"/>
  <c r="U325" i="3" s="1"/>
  <c r="V325" i="3" s="1"/>
  <c r="W325" i="3" s="1"/>
  <c r="S324" i="3"/>
  <c r="X324" i="3" s="1"/>
  <c r="Y324" i="3" s="1"/>
  <c r="Y322" i="3"/>
  <c r="AB322" i="3"/>
  <c r="AF326" i="3"/>
  <c r="AO326" i="3"/>
  <c r="AH326" i="3"/>
  <c r="AG326" i="3"/>
  <c r="AN326" i="3"/>
  <c r="AP326" i="3" s="1"/>
  <c r="AI325" i="3"/>
  <c r="AJ325" i="3" s="1"/>
  <c r="AM325" i="3" s="1"/>
  <c r="S323" i="3"/>
  <c r="X323" i="3" s="1"/>
  <c r="K325" i="3"/>
  <c r="M325" i="3" s="1"/>
  <c r="N325" i="3" s="1"/>
  <c r="BB321" i="3"/>
  <c r="AZ321" i="3"/>
  <c r="AV322" i="3"/>
  <c r="AX322" i="3" s="1"/>
  <c r="D328" i="3"/>
  <c r="AD327" i="3"/>
  <c r="AE327" i="3" s="1"/>
  <c r="F327" i="3"/>
  <c r="G327" i="3" s="1"/>
  <c r="AW322" i="3"/>
  <c r="AY322" i="3" s="1"/>
  <c r="BA322" i="3" s="1"/>
  <c r="P326" i="3"/>
  <c r="R326" i="3" s="1"/>
  <c r="H326" i="3"/>
  <c r="J326" i="3"/>
  <c r="Q326" i="3"/>
  <c r="I326" i="3"/>
  <c r="AQ324" i="3"/>
  <c r="AT324" i="3" s="1"/>
  <c r="AK325" i="3" l="1"/>
  <c r="AL325" i="3" s="1"/>
  <c r="AW323" i="3"/>
  <c r="AY323" i="3" s="1"/>
  <c r="BA323" i="3" s="1"/>
  <c r="AB324" i="3"/>
  <c r="AQ325" i="3"/>
  <c r="AT325" i="3" s="1"/>
  <c r="P327" i="3"/>
  <c r="R327" i="3" s="1"/>
  <c r="H327" i="3"/>
  <c r="J327" i="3"/>
  <c r="I327" i="3"/>
  <c r="Q327" i="3"/>
  <c r="Y323" i="3"/>
  <c r="AB323" i="3"/>
  <c r="AV323" i="3"/>
  <c r="AX323" i="3" s="1"/>
  <c r="BB322" i="3"/>
  <c r="AZ322" i="3"/>
  <c r="AF327" i="3"/>
  <c r="AO327" i="3"/>
  <c r="AH327" i="3"/>
  <c r="AN327" i="3"/>
  <c r="AP327" i="3" s="1"/>
  <c r="AG327" i="3"/>
  <c r="Z322" i="3"/>
  <c r="AA322" i="3" s="1"/>
  <c r="L325" i="3"/>
  <c r="O325" i="3" s="1"/>
  <c r="AI326" i="3"/>
  <c r="AK326" i="3" s="1"/>
  <c r="AL326" i="3" s="1"/>
  <c r="K326" i="3"/>
  <c r="M326" i="3" s="1"/>
  <c r="N326" i="3" s="1"/>
  <c r="T326" i="3"/>
  <c r="U326" i="3" s="1"/>
  <c r="V326" i="3" s="1"/>
  <c r="W326" i="3" s="1"/>
  <c r="D329" i="3"/>
  <c r="AD328" i="3"/>
  <c r="AE328" i="3" s="1"/>
  <c r="F328" i="3"/>
  <c r="G328" i="3" s="1"/>
  <c r="AR326" i="3"/>
  <c r="AS326" i="3" s="1"/>
  <c r="AU326" i="3" s="1"/>
  <c r="Z324" i="3"/>
  <c r="AA324" i="3" s="1"/>
  <c r="AJ326" i="3" l="1"/>
  <c r="AM326" i="3" s="1"/>
  <c r="D330" i="3"/>
  <c r="AD329" i="3"/>
  <c r="AE329" i="3" s="1"/>
  <c r="F329" i="3"/>
  <c r="G329" i="3" s="1"/>
  <c r="L326" i="3"/>
  <c r="O326" i="3" s="1"/>
  <c r="K327" i="3"/>
  <c r="M327" i="3" s="1"/>
  <c r="N327" i="3" s="1"/>
  <c r="AR327" i="3"/>
  <c r="AS327" i="3" s="1"/>
  <c r="AU327" i="3" s="1"/>
  <c r="BB323" i="3"/>
  <c r="AZ323" i="3"/>
  <c r="T327" i="3"/>
  <c r="U327" i="3" s="1"/>
  <c r="V327" i="3" s="1"/>
  <c r="W327" i="3" s="1"/>
  <c r="P328" i="3"/>
  <c r="R328" i="3" s="1"/>
  <c r="H328" i="3"/>
  <c r="J328" i="3"/>
  <c r="Q328" i="3"/>
  <c r="I328" i="3"/>
  <c r="AV324" i="3"/>
  <c r="AX324" i="3" s="1"/>
  <c r="S325" i="3"/>
  <c r="X325" i="3" s="1"/>
  <c r="AF328" i="3"/>
  <c r="AO328" i="3"/>
  <c r="AH328" i="3"/>
  <c r="AG328" i="3"/>
  <c r="AN328" i="3"/>
  <c r="AP328" i="3" s="1"/>
  <c r="AI327" i="3"/>
  <c r="AJ327" i="3" s="1"/>
  <c r="AM327" i="3" s="1"/>
  <c r="AW324" i="3"/>
  <c r="AY324" i="3" s="1"/>
  <c r="BA324" i="3" s="1"/>
  <c r="Z323" i="3"/>
  <c r="AA323" i="3" s="1"/>
  <c r="L327" i="3" l="1"/>
  <c r="O327" i="3" s="1"/>
  <c r="AQ326" i="3"/>
  <c r="AQ327" i="3"/>
  <c r="AT327" i="3" s="1"/>
  <c r="Y325" i="3"/>
  <c r="AB325" i="3"/>
  <c r="AR328" i="3"/>
  <c r="AS328" i="3" s="1"/>
  <c r="AU328" i="3" s="1"/>
  <c r="S327" i="3"/>
  <c r="X327" i="3" s="1"/>
  <c r="Y327" i="3" s="1"/>
  <c r="P329" i="3"/>
  <c r="R329" i="3" s="1"/>
  <c r="H329" i="3"/>
  <c r="J329" i="3"/>
  <c r="I329" i="3"/>
  <c r="Q329" i="3"/>
  <c r="AI328" i="3"/>
  <c r="AK328" i="3" s="1"/>
  <c r="AL328" i="3" s="1"/>
  <c r="AV325" i="3"/>
  <c r="AX325" i="3" s="1"/>
  <c r="BB324" i="3"/>
  <c r="AZ324" i="3"/>
  <c r="AF329" i="3"/>
  <c r="AO329" i="3"/>
  <c r="AH329" i="3"/>
  <c r="AN329" i="3"/>
  <c r="AP329" i="3" s="1"/>
  <c r="AG329" i="3"/>
  <c r="AK327" i="3"/>
  <c r="AL327" i="3" s="1"/>
  <c r="K328" i="3"/>
  <c r="M328" i="3" s="1"/>
  <c r="N328" i="3" s="1"/>
  <c r="T328" i="3"/>
  <c r="U328" i="3" s="1"/>
  <c r="V328" i="3" s="1"/>
  <c r="W328" i="3" s="1"/>
  <c r="S326" i="3"/>
  <c r="X326" i="3" s="1"/>
  <c r="D331" i="3"/>
  <c r="AD330" i="3"/>
  <c r="AE330" i="3" s="1"/>
  <c r="F330" i="3"/>
  <c r="G330" i="3" s="1"/>
  <c r="AT326" i="3" l="1"/>
  <c r="AV326" i="3" s="1"/>
  <c r="AX326" i="3" s="1"/>
  <c r="AZ326" i="3" s="1"/>
  <c r="AW325" i="3"/>
  <c r="AY325" i="3" s="1"/>
  <c r="BA325" i="3" s="1"/>
  <c r="AB327" i="3"/>
  <c r="AF330" i="3"/>
  <c r="AO330" i="3"/>
  <c r="AH330" i="3"/>
  <c r="AG330" i="3"/>
  <c r="AN330" i="3"/>
  <c r="AP330" i="3" s="1"/>
  <c r="L328" i="3"/>
  <c r="O328" i="3" s="1"/>
  <c r="K329" i="3"/>
  <c r="M329" i="3" s="1"/>
  <c r="N329" i="3" s="1"/>
  <c r="AI329" i="3"/>
  <c r="AK329" i="3" s="1"/>
  <c r="AL329" i="3" s="1"/>
  <c r="AJ328" i="3"/>
  <c r="AM328" i="3" s="1"/>
  <c r="Z325" i="3"/>
  <c r="AA325" i="3" s="1"/>
  <c r="Z327" i="3"/>
  <c r="AA327" i="3" s="1"/>
  <c r="D332" i="3"/>
  <c r="AD331" i="3"/>
  <c r="AE331" i="3" s="1"/>
  <c r="F331" i="3"/>
  <c r="G331" i="3" s="1"/>
  <c r="Y326" i="3"/>
  <c r="AB326" i="3"/>
  <c r="AR329" i="3"/>
  <c r="AS329" i="3" s="1"/>
  <c r="AU329" i="3" s="1"/>
  <c r="P330" i="3"/>
  <c r="R330" i="3" s="1"/>
  <c r="H330" i="3"/>
  <c r="J330" i="3"/>
  <c r="Q330" i="3"/>
  <c r="I330" i="3"/>
  <c r="AZ325" i="3"/>
  <c r="T329" i="3"/>
  <c r="U329" i="3" s="1"/>
  <c r="V329" i="3" s="1"/>
  <c r="W329" i="3" s="1"/>
  <c r="AW326" i="3" l="1"/>
  <c r="AY326" i="3" s="1"/>
  <c r="BA326" i="3" s="1"/>
  <c r="BB325" i="3"/>
  <c r="AJ329" i="3"/>
  <c r="AM329" i="3" s="1"/>
  <c r="AF331" i="3"/>
  <c r="AO331" i="3"/>
  <c r="AH331" i="3"/>
  <c r="AN331" i="3"/>
  <c r="AP331" i="3" s="1"/>
  <c r="AG331" i="3"/>
  <c r="T330" i="3"/>
  <c r="U330" i="3" s="1"/>
  <c r="V330" i="3" s="1"/>
  <c r="W330" i="3" s="1"/>
  <c r="L329" i="3"/>
  <c r="O329" i="3" s="1"/>
  <c r="D333" i="3"/>
  <c r="AD332" i="3"/>
  <c r="AE332" i="3" s="1"/>
  <c r="F332" i="3"/>
  <c r="G332" i="3" s="1"/>
  <c r="S328" i="3"/>
  <c r="X328" i="3" s="1"/>
  <c r="Z326" i="3"/>
  <c r="AA326" i="3" s="1"/>
  <c r="AR330" i="3"/>
  <c r="AS330" i="3" s="1"/>
  <c r="AU330" i="3" s="1"/>
  <c r="K330" i="3"/>
  <c r="M330" i="3" s="1"/>
  <c r="N330" i="3" s="1"/>
  <c r="AV327" i="3"/>
  <c r="AX327" i="3" s="1"/>
  <c r="P331" i="3"/>
  <c r="R331" i="3" s="1"/>
  <c r="H331" i="3"/>
  <c r="J331" i="3"/>
  <c r="I331" i="3"/>
  <c r="Q331" i="3"/>
  <c r="AQ328" i="3"/>
  <c r="AT328" i="3" s="1"/>
  <c r="AI330" i="3"/>
  <c r="AJ330" i="3" s="1"/>
  <c r="AM330" i="3" s="1"/>
  <c r="BB326" i="3" l="1"/>
  <c r="AK330" i="3"/>
  <c r="AL330" i="3" s="1"/>
  <c r="AQ329" i="3"/>
  <c r="AW328" i="3" s="1"/>
  <c r="AY328" i="3" s="1"/>
  <c r="BA328" i="3" s="1"/>
  <c r="T331" i="3"/>
  <c r="U331" i="3" s="1"/>
  <c r="V331" i="3" s="1"/>
  <c r="W331" i="3" s="1"/>
  <c r="AZ327" i="3"/>
  <c r="L330" i="3"/>
  <c r="O330" i="3" s="1"/>
  <c r="AF332" i="3"/>
  <c r="AO332" i="3"/>
  <c r="AH332" i="3"/>
  <c r="AG332" i="3"/>
  <c r="AN332" i="3"/>
  <c r="AP332" i="3" s="1"/>
  <c r="P332" i="3"/>
  <c r="R332" i="3" s="1"/>
  <c r="H332" i="3"/>
  <c r="J332" i="3"/>
  <c r="Q332" i="3"/>
  <c r="I332" i="3"/>
  <c r="K331" i="3"/>
  <c r="L331" i="3" s="1"/>
  <c r="O331" i="3" s="1"/>
  <c r="AQ330" i="3"/>
  <c r="AT330" i="3" s="1"/>
  <c r="Y328" i="3"/>
  <c r="AB328" i="3"/>
  <c r="D334" i="3"/>
  <c r="AD333" i="3"/>
  <c r="AE333" i="3" s="1"/>
  <c r="F333" i="3"/>
  <c r="G333" i="3" s="1"/>
  <c r="AI331" i="3"/>
  <c r="AJ331" i="3" s="1"/>
  <c r="AM331" i="3" s="1"/>
  <c r="AW327" i="3"/>
  <c r="AY327" i="3" s="1"/>
  <c r="BA327" i="3" s="1"/>
  <c r="S329" i="3"/>
  <c r="X329" i="3" s="1"/>
  <c r="AR331" i="3"/>
  <c r="AS331" i="3" s="1"/>
  <c r="AU331" i="3" s="1"/>
  <c r="AT329" i="3" l="1"/>
  <c r="AV329" i="3" s="1"/>
  <c r="AX329" i="3" s="1"/>
  <c r="AZ329" i="3" s="1"/>
  <c r="AK331" i="3"/>
  <c r="AL331" i="3" s="1"/>
  <c r="AV328" i="3"/>
  <c r="AX328" i="3" s="1"/>
  <c r="AZ328" i="3" s="1"/>
  <c r="BB327" i="3"/>
  <c r="AQ331" i="3"/>
  <c r="AT331" i="3" s="1"/>
  <c r="S331" i="3"/>
  <c r="X331" i="3" s="1"/>
  <c r="Y331" i="3" s="1"/>
  <c r="D335" i="3"/>
  <c r="AD334" i="3"/>
  <c r="AE334" i="3" s="1"/>
  <c r="F334" i="3"/>
  <c r="G334" i="3" s="1"/>
  <c r="Y329" i="3"/>
  <c r="AB329" i="3"/>
  <c r="AI332" i="3"/>
  <c r="AJ332" i="3" s="1"/>
  <c r="AM332" i="3" s="1"/>
  <c r="AR332" i="3"/>
  <c r="AS332" i="3" s="1"/>
  <c r="AU332" i="3" s="1"/>
  <c r="P333" i="3"/>
  <c r="R333" i="3" s="1"/>
  <c r="H333" i="3"/>
  <c r="J333" i="3"/>
  <c r="I333" i="3"/>
  <c r="Q333" i="3"/>
  <c r="Z328" i="3"/>
  <c r="AA328" i="3" s="1"/>
  <c r="K332" i="3"/>
  <c r="L332" i="3" s="1"/>
  <c r="O332" i="3" s="1"/>
  <c r="T332" i="3"/>
  <c r="U332" i="3" s="1"/>
  <c r="V332" i="3" s="1"/>
  <c r="W332" i="3" s="1"/>
  <c r="S330" i="3"/>
  <c r="X330" i="3" s="1"/>
  <c r="AF333" i="3"/>
  <c r="AO333" i="3"/>
  <c r="AH333" i="3"/>
  <c r="AN333" i="3"/>
  <c r="AP333" i="3" s="1"/>
  <c r="AG333" i="3"/>
  <c r="M331" i="3"/>
  <c r="N331" i="3" s="1"/>
  <c r="AW329" i="3" l="1"/>
  <c r="AY329" i="3" s="1"/>
  <c r="BA329" i="3" s="1"/>
  <c r="BB328" i="3"/>
  <c r="AK332" i="3"/>
  <c r="AL332" i="3" s="1"/>
  <c r="AQ332" i="3"/>
  <c r="AT332" i="3" s="1"/>
  <c r="S332" i="3"/>
  <c r="X332" i="3" s="1"/>
  <c r="Y332" i="3" s="1"/>
  <c r="Z331" i="3"/>
  <c r="AA331" i="3" s="1"/>
  <c r="AI333" i="3"/>
  <c r="AK333" i="3" s="1"/>
  <c r="AL333" i="3" s="1"/>
  <c r="Y330" i="3"/>
  <c r="AB330" i="3"/>
  <c r="T333" i="3"/>
  <c r="U333" i="3" s="1"/>
  <c r="V333" i="3" s="1"/>
  <c r="W333" i="3" s="1"/>
  <c r="P334" i="3"/>
  <c r="R334" i="3" s="1"/>
  <c r="H334" i="3"/>
  <c r="J334" i="3"/>
  <c r="Q334" i="3"/>
  <c r="I334" i="3"/>
  <c r="Z329" i="3"/>
  <c r="AA329" i="3" s="1"/>
  <c r="AV330" i="3"/>
  <c r="AX330" i="3" s="1"/>
  <c r="AR333" i="3"/>
  <c r="AS333" i="3" s="1"/>
  <c r="AU333" i="3" s="1"/>
  <c r="M332" i="3"/>
  <c r="N332" i="3" s="1"/>
  <c r="K333" i="3"/>
  <c r="M333" i="3" s="1"/>
  <c r="N333" i="3" s="1"/>
  <c r="AB331" i="3"/>
  <c r="AF334" i="3"/>
  <c r="AO334" i="3"/>
  <c r="AH334" i="3"/>
  <c r="AG334" i="3"/>
  <c r="AN334" i="3"/>
  <c r="AP334" i="3" s="1"/>
  <c r="AV331" i="3"/>
  <c r="AX331" i="3" s="1"/>
  <c r="AW330" i="3"/>
  <c r="AY330" i="3" s="1"/>
  <c r="BA330" i="3" s="1"/>
  <c r="D336" i="3"/>
  <c r="AD335" i="3"/>
  <c r="AE335" i="3" s="1"/>
  <c r="F335" i="3"/>
  <c r="G335" i="3" s="1"/>
  <c r="BB329" i="3" l="1"/>
  <c r="AW331" i="3"/>
  <c r="AY331" i="3" s="1"/>
  <c r="BA331" i="3" s="1"/>
  <c r="L333" i="3"/>
  <c r="O333" i="3" s="1"/>
  <c r="S333" i="3" s="1"/>
  <c r="X333" i="3" s="1"/>
  <c r="Y333" i="3" s="1"/>
  <c r="AJ333" i="3"/>
  <c r="AM333" i="3" s="1"/>
  <c r="Z332" i="3"/>
  <c r="AA332" i="3" s="1"/>
  <c r="P335" i="3"/>
  <c r="R335" i="3" s="1"/>
  <c r="H335" i="3"/>
  <c r="J335" i="3"/>
  <c r="I335" i="3"/>
  <c r="Q335" i="3"/>
  <c r="AF335" i="3"/>
  <c r="AO335" i="3"/>
  <c r="AH335" i="3"/>
  <c r="AN335" i="3"/>
  <c r="AP335" i="3" s="1"/>
  <c r="AG335" i="3"/>
  <c r="AR334" i="3"/>
  <c r="AS334" i="3" s="1"/>
  <c r="AU334" i="3" s="1"/>
  <c r="AB332" i="3"/>
  <c r="AV332" i="3"/>
  <c r="AX332" i="3" s="1"/>
  <c r="D337" i="3"/>
  <c r="AD336" i="3"/>
  <c r="AE336" i="3" s="1"/>
  <c r="F336" i="3"/>
  <c r="G336" i="3" s="1"/>
  <c r="AZ331" i="3"/>
  <c r="AI334" i="3"/>
  <c r="AJ334" i="3" s="1"/>
  <c r="AM334" i="3" s="1"/>
  <c r="BB330" i="3"/>
  <c r="AZ330" i="3"/>
  <c r="K334" i="3"/>
  <c r="L334" i="3" s="1"/>
  <c r="O334" i="3" s="1"/>
  <c r="T334" i="3"/>
  <c r="U334" i="3" s="1"/>
  <c r="V334" i="3" s="1"/>
  <c r="W334" i="3" s="1"/>
  <c r="Z330" i="3"/>
  <c r="AA330" i="3" s="1"/>
  <c r="BB331" i="3" l="1"/>
  <c r="AK334" i="3"/>
  <c r="AL334" i="3" s="1"/>
  <c r="AB333" i="3"/>
  <c r="M334" i="3"/>
  <c r="N334" i="3" s="1"/>
  <c r="AQ333" i="3"/>
  <c r="AT333" i="3" s="1"/>
  <c r="S334" i="3"/>
  <c r="X334" i="3" s="1"/>
  <c r="Y334" i="3" s="1"/>
  <c r="AZ332" i="3"/>
  <c r="AR335" i="3"/>
  <c r="AS335" i="3" s="1"/>
  <c r="AU335" i="3" s="1"/>
  <c r="P336" i="3"/>
  <c r="R336" i="3" s="1"/>
  <c r="H336" i="3"/>
  <c r="J336" i="3"/>
  <c r="Q336" i="3"/>
  <c r="I336" i="3"/>
  <c r="AQ334" i="3"/>
  <c r="AT334" i="3" s="1"/>
  <c r="K335" i="3"/>
  <c r="M335" i="3" s="1"/>
  <c r="N335" i="3" s="1"/>
  <c r="T335" i="3"/>
  <c r="U335" i="3" s="1"/>
  <c r="V335" i="3" s="1"/>
  <c r="W335" i="3" s="1"/>
  <c r="Z333" i="3"/>
  <c r="AA333" i="3" s="1"/>
  <c r="AF336" i="3"/>
  <c r="AO336" i="3"/>
  <c r="AH336" i="3"/>
  <c r="AG336" i="3"/>
  <c r="AN336" i="3"/>
  <c r="AP336" i="3" s="1"/>
  <c r="D338" i="3"/>
  <c r="AD337" i="3"/>
  <c r="AE337" i="3" s="1"/>
  <c r="F337" i="3"/>
  <c r="G337" i="3" s="1"/>
  <c r="AI335" i="3"/>
  <c r="AJ335" i="3" s="1"/>
  <c r="AM335" i="3" s="1"/>
  <c r="AB334" i="3" l="1"/>
  <c r="AW332" i="3"/>
  <c r="AY332" i="3" s="1"/>
  <c r="BA332" i="3" s="1"/>
  <c r="AW333" i="3"/>
  <c r="AY333" i="3" s="1"/>
  <c r="BA333" i="3" s="1"/>
  <c r="L335" i="3"/>
  <c r="O335" i="3" s="1"/>
  <c r="AK335" i="3"/>
  <c r="AL335" i="3" s="1"/>
  <c r="D339" i="3"/>
  <c r="AD338" i="3"/>
  <c r="AE338" i="3" s="1"/>
  <c r="F338" i="3"/>
  <c r="G338" i="3" s="1"/>
  <c r="AI336" i="3"/>
  <c r="AK336" i="3" s="1"/>
  <c r="AL336" i="3" s="1"/>
  <c r="K336" i="3"/>
  <c r="L336" i="3" s="1"/>
  <c r="O336" i="3" s="1"/>
  <c r="T336" i="3"/>
  <c r="U336" i="3" s="1"/>
  <c r="V336" i="3" s="1"/>
  <c r="W336" i="3" s="1"/>
  <c r="AQ335" i="3"/>
  <c r="AT335" i="3" s="1"/>
  <c r="Z334" i="3"/>
  <c r="AA334" i="3" s="1"/>
  <c r="AR336" i="3"/>
  <c r="AS336" i="3" s="1"/>
  <c r="AU336" i="3" s="1"/>
  <c r="P337" i="3"/>
  <c r="R337" i="3" s="1"/>
  <c r="H337" i="3"/>
  <c r="J337" i="3"/>
  <c r="I337" i="3"/>
  <c r="Q337" i="3"/>
  <c r="AF337" i="3"/>
  <c r="AO337" i="3"/>
  <c r="AH337" i="3"/>
  <c r="AN337" i="3"/>
  <c r="AP337" i="3" s="1"/>
  <c r="AG337" i="3"/>
  <c r="S335" i="3" l="1"/>
  <c r="X335" i="3" s="1"/>
  <c r="Y335" i="3" s="1"/>
  <c r="Z335" i="3" s="1"/>
  <c r="AA335" i="3" s="1"/>
  <c r="BB332" i="3"/>
  <c r="AV333" i="3"/>
  <c r="AX333" i="3" s="1"/>
  <c r="BB333" i="3" s="1"/>
  <c r="M336" i="3"/>
  <c r="N336" i="3" s="1"/>
  <c r="S336" i="3"/>
  <c r="X336" i="3" s="1"/>
  <c r="Y336" i="3" s="1"/>
  <c r="K337" i="3"/>
  <c r="M337" i="3" s="1"/>
  <c r="N337" i="3" s="1"/>
  <c r="AV335" i="3"/>
  <c r="AX335" i="3" s="1"/>
  <c r="P338" i="3"/>
  <c r="R338" i="3" s="1"/>
  <c r="H338" i="3"/>
  <c r="J338" i="3"/>
  <c r="Q338" i="3"/>
  <c r="I338" i="3"/>
  <c r="T337" i="3"/>
  <c r="U337" i="3" s="1"/>
  <c r="V337" i="3" s="1"/>
  <c r="W337" i="3" s="1"/>
  <c r="AJ336" i="3"/>
  <c r="AM336" i="3" s="1"/>
  <c r="AF338" i="3"/>
  <c r="AO338" i="3"/>
  <c r="AH338" i="3"/>
  <c r="AG338" i="3"/>
  <c r="AN338" i="3"/>
  <c r="AP338" i="3" s="1"/>
  <c r="AI337" i="3"/>
  <c r="AK337" i="3" s="1"/>
  <c r="AL337" i="3" s="1"/>
  <c r="AV334" i="3"/>
  <c r="AX334" i="3" s="1"/>
  <c r="AR337" i="3"/>
  <c r="AS337" i="3" s="1"/>
  <c r="AU337" i="3" s="1"/>
  <c r="AW334" i="3"/>
  <c r="AY334" i="3" s="1"/>
  <c r="BA334" i="3" s="1"/>
  <c r="D340" i="3"/>
  <c r="AD339" i="3"/>
  <c r="AE339" i="3" s="1"/>
  <c r="F339" i="3"/>
  <c r="G339" i="3" s="1"/>
  <c r="AB335" i="3" l="1"/>
  <c r="AZ333" i="3"/>
  <c r="AB336" i="3"/>
  <c r="BB334" i="3"/>
  <c r="AZ334" i="3"/>
  <c r="AQ336" i="3"/>
  <c r="AT336" i="3" s="1"/>
  <c r="P339" i="3"/>
  <c r="R339" i="3" s="1"/>
  <c r="H339" i="3"/>
  <c r="J339" i="3"/>
  <c r="I339" i="3"/>
  <c r="Q339" i="3"/>
  <c r="AF339" i="3"/>
  <c r="AO339" i="3"/>
  <c r="AH339" i="3"/>
  <c r="AN339" i="3"/>
  <c r="AP339" i="3" s="1"/>
  <c r="AG339" i="3"/>
  <c r="AJ337" i="3"/>
  <c r="AM337" i="3" s="1"/>
  <c r="Z336" i="3"/>
  <c r="AA336" i="3" s="1"/>
  <c r="AI338" i="3"/>
  <c r="AK338" i="3" s="1"/>
  <c r="AL338" i="3" s="1"/>
  <c r="AZ335" i="3"/>
  <c r="L337" i="3"/>
  <c r="O337" i="3" s="1"/>
  <c r="D341" i="3"/>
  <c r="AD340" i="3"/>
  <c r="AE340" i="3" s="1"/>
  <c r="F340" i="3"/>
  <c r="G340" i="3" s="1"/>
  <c r="AR338" i="3"/>
  <c r="AS338" i="3" s="1"/>
  <c r="AU338" i="3" s="1"/>
  <c r="K338" i="3"/>
  <c r="L338" i="3" s="1"/>
  <c r="O338" i="3" s="1"/>
  <c r="T338" i="3"/>
  <c r="U338" i="3" s="1"/>
  <c r="V338" i="3" s="1"/>
  <c r="W338" i="3" s="1"/>
  <c r="M338" i="3" l="1"/>
  <c r="N338" i="3" s="1"/>
  <c r="AJ338" i="3"/>
  <c r="AM338" i="3" s="1"/>
  <c r="S338" i="3"/>
  <c r="X338" i="3" s="1"/>
  <c r="Y338" i="3" s="1"/>
  <c r="K339" i="3"/>
  <c r="M339" i="3" s="1"/>
  <c r="N339" i="3" s="1"/>
  <c r="S337" i="3"/>
  <c r="X337" i="3" s="1"/>
  <c r="AI339" i="3"/>
  <c r="AK339" i="3" s="1"/>
  <c r="AL339" i="3" s="1"/>
  <c r="P340" i="3"/>
  <c r="R340" i="3" s="1"/>
  <c r="H340" i="3"/>
  <c r="J340" i="3"/>
  <c r="Q340" i="3"/>
  <c r="I340" i="3"/>
  <c r="AR339" i="3"/>
  <c r="AS339" i="3" s="1"/>
  <c r="AU339" i="3" s="1"/>
  <c r="AV336" i="3"/>
  <c r="AX336" i="3" s="1"/>
  <c r="AW335" i="3"/>
  <c r="AY335" i="3" s="1"/>
  <c r="D342" i="3"/>
  <c r="AD341" i="3"/>
  <c r="AE341" i="3" s="1"/>
  <c r="F341" i="3"/>
  <c r="G341" i="3" s="1"/>
  <c r="AQ337" i="3"/>
  <c r="AT337" i="3" s="1"/>
  <c r="AF340" i="3"/>
  <c r="AO340" i="3"/>
  <c r="AH340" i="3"/>
  <c r="AG340" i="3"/>
  <c r="AN340" i="3"/>
  <c r="AP340" i="3" s="1"/>
  <c r="T339" i="3"/>
  <c r="U339" i="3" s="1"/>
  <c r="V339" i="3" s="1"/>
  <c r="W339" i="3" s="1"/>
  <c r="L339" i="3" l="1"/>
  <c r="O339" i="3" s="1"/>
  <c r="AB338" i="3"/>
  <c r="AJ339" i="3"/>
  <c r="AM339" i="3" s="1"/>
  <c r="AQ338" i="3"/>
  <c r="AZ336" i="3"/>
  <c r="AI340" i="3"/>
  <c r="AK340" i="3" s="1"/>
  <c r="AL340" i="3" s="1"/>
  <c r="D343" i="3"/>
  <c r="AD342" i="3"/>
  <c r="AE342" i="3" s="1"/>
  <c r="F342" i="3"/>
  <c r="G342" i="3" s="1"/>
  <c r="BA335" i="3"/>
  <c r="BB335" i="3"/>
  <c r="K340" i="3"/>
  <c r="L340" i="3" s="1"/>
  <c r="O340" i="3" s="1"/>
  <c r="T340" i="3"/>
  <c r="U340" i="3" s="1"/>
  <c r="V340" i="3" s="1"/>
  <c r="W340" i="3" s="1"/>
  <c r="Y337" i="3"/>
  <c r="AB337" i="3"/>
  <c r="Z338" i="3"/>
  <c r="AA338" i="3" s="1"/>
  <c r="AF341" i="3"/>
  <c r="AO341" i="3"/>
  <c r="AH341" i="3"/>
  <c r="AN341" i="3"/>
  <c r="AP341" i="3" s="1"/>
  <c r="AG341" i="3"/>
  <c r="AR340" i="3"/>
  <c r="AS340" i="3" s="1"/>
  <c r="AU340" i="3" s="1"/>
  <c r="P341" i="3"/>
  <c r="R341" i="3" s="1"/>
  <c r="H341" i="3"/>
  <c r="J341" i="3"/>
  <c r="I341" i="3"/>
  <c r="Q341" i="3"/>
  <c r="AW336" i="3"/>
  <c r="AY336" i="3" s="1"/>
  <c r="BA336" i="3" s="1"/>
  <c r="AT338" i="3" l="1"/>
  <c r="AV338" i="3" s="1"/>
  <c r="AX338" i="3" s="1"/>
  <c r="AZ338" i="3" s="1"/>
  <c r="AW337" i="3"/>
  <c r="AY337" i="3" s="1"/>
  <c r="BA337" i="3" s="1"/>
  <c r="AQ339" i="3"/>
  <c r="AT339" i="3" s="1"/>
  <c r="AV337" i="3"/>
  <c r="AX337" i="3" s="1"/>
  <c r="AZ337" i="3" s="1"/>
  <c r="S339" i="3"/>
  <c r="X339" i="3" s="1"/>
  <c r="Y339" i="3" s="1"/>
  <c r="Z339" i="3" s="1"/>
  <c r="AA339" i="3" s="1"/>
  <c r="S340" i="3"/>
  <c r="X340" i="3" s="1"/>
  <c r="Y340" i="3" s="1"/>
  <c r="AR341" i="3"/>
  <c r="AS341" i="3" s="1"/>
  <c r="AU341" i="3" s="1"/>
  <c r="T341" i="3"/>
  <c r="U341" i="3" s="1"/>
  <c r="V341" i="3" s="1"/>
  <c r="W341" i="3" s="1"/>
  <c r="AJ340" i="3"/>
  <c r="AM340" i="3" s="1"/>
  <c r="Z337" i="3"/>
  <c r="AA337" i="3" s="1"/>
  <c r="AD343" i="3"/>
  <c r="AE343" i="3" s="1"/>
  <c r="D344" i="3"/>
  <c r="F343" i="3"/>
  <c r="G343" i="3" s="1"/>
  <c r="K341" i="3"/>
  <c r="L341" i="3" s="1"/>
  <c r="O341" i="3" s="1"/>
  <c r="M340" i="3"/>
  <c r="N340" i="3" s="1"/>
  <c r="P342" i="3"/>
  <c r="R342" i="3" s="1"/>
  <c r="H342" i="3"/>
  <c r="J342" i="3"/>
  <c r="Q342" i="3"/>
  <c r="I342" i="3"/>
  <c r="AI341" i="3"/>
  <c r="AK341" i="3" s="1"/>
  <c r="AL341" i="3" s="1"/>
  <c r="AF342" i="3"/>
  <c r="AO342" i="3"/>
  <c r="AH342" i="3"/>
  <c r="AG342" i="3"/>
  <c r="AN342" i="3"/>
  <c r="AP342" i="3" s="1"/>
  <c r="BB336" i="3"/>
  <c r="BB337" i="3" l="1"/>
  <c r="AB340" i="3"/>
  <c r="M341" i="3"/>
  <c r="N341" i="3" s="1"/>
  <c r="AW338" i="3"/>
  <c r="AY338" i="3" s="1"/>
  <c r="AV339" i="3"/>
  <c r="AX339" i="3" s="1"/>
  <c r="AB339" i="3"/>
  <c r="K342" i="3"/>
  <c r="M342" i="3" s="1"/>
  <c r="N342" i="3" s="1"/>
  <c r="AR342" i="3"/>
  <c r="AS342" i="3" s="1"/>
  <c r="AU342" i="3" s="1"/>
  <c r="I343" i="3"/>
  <c r="H343" i="3"/>
  <c r="Q343" i="3"/>
  <c r="P343" i="3"/>
  <c r="R343" i="3" s="1"/>
  <c r="J343" i="3"/>
  <c r="T342" i="3"/>
  <c r="U342" i="3" s="1"/>
  <c r="V342" i="3" s="1"/>
  <c r="W342" i="3" s="1"/>
  <c r="AQ340" i="3"/>
  <c r="AT340" i="3" s="1"/>
  <c r="AI342" i="3"/>
  <c r="AJ342" i="3" s="1"/>
  <c r="AM342" i="3" s="1"/>
  <c r="AJ341" i="3"/>
  <c r="AM341" i="3" s="1"/>
  <c r="AD344" i="3"/>
  <c r="AE344" i="3" s="1"/>
  <c r="F344" i="3"/>
  <c r="G344" i="3" s="1"/>
  <c r="D345" i="3"/>
  <c r="Z340" i="3"/>
  <c r="AA340" i="3" s="1"/>
  <c r="AN343" i="3"/>
  <c r="AP343" i="3" s="1"/>
  <c r="AH343" i="3"/>
  <c r="AG343" i="3"/>
  <c r="AF343" i="3"/>
  <c r="AO343" i="3"/>
  <c r="S341" i="3"/>
  <c r="X341" i="3" s="1"/>
  <c r="Y341" i="3" s="1"/>
  <c r="L342" i="3" l="1"/>
  <c r="O342" i="3" s="1"/>
  <c r="BA338" i="3"/>
  <c r="BB338" i="3"/>
  <c r="AK342" i="3"/>
  <c r="AL342" i="3" s="1"/>
  <c r="K343" i="3"/>
  <c r="M343" i="3" s="1"/>
  <c r="N343" i="3" s="1"/>
  <c r="AI343" i="3"/>
  <c r="AK343" i="3" s="1"/>
  <c r="AL343" i="3" s="1"/>
  <c r="AW339" i="3"/>
  <c r="AY339" i="3" s="1"/>
  <c r="BA339" i="3" s="1"/>
  <c r="AO344" i="3"/>
  <c r="AH344" i="3"/>
  <c r="AN344" i="3"/>
  <c r="AP344" i="3" s="1"/>
  <c r="AG344" i="3"/>
  <c r="AF344" i="3"/>
  <c r="T343" i="3"/>
  <c r="U343" i="3" s="1"/>
  <c r="V343" i="3" s="1"/>
  <c r="W343" i="3" s="1"/>
  <c r="AQ342" i="3"/>
  <c r="AT342" i="3" s="1"/>
  <c r="Q344" i="3"/>
  <c r="P344" i="3"/>
  <c r="R344" i="3" s="1"/>
  <c r="J344" i="3"/>
  <c r="I344" i="3"/>
  <c r="H344" i="3"/>
  <c r="AQ341" i="3"/>
  <c r="AT341" i="3" s="1"/>
  <c r="AZ339" i="3"/>
  <c r="AJ343" i="3"/>
  <c r="AM343" i="3" s="1"/>
  <c r="Z341" i="3"/>
  <c r="AA341" i="3" s="1"/>
  <c r="AB341" i="3"/>
  <c r="AR343" i="3"/>
  <c r="AS343" i="3" s="1"/>
  <c r="AU343" i="3" s="1"/>
  <c r="AD345" i="3"/>
  <c r="AE345" i="3" s="1"/>
  <c r="F345" i="3"/>
  <c r="G345" i="3" s="1"/>
  <c r="D346" i="3"/>
  <c r="S342" i="3" l="1"/>
  <c r="X342" i="3" s="1"/>
  <c r="Y342" i="3" s="1"/>
  <c r="Z342" i="3" s="1"/>
  <c r="AA342" i="3" s="1"/>
  <c r="AQ343" i="3"/>
  <c r="AT343" i="3" s="1"/>
  <c r="L343" i="3"/>
  <c r="O343" i="3" s="1"/>
  <c r="BB339" i="3"/>
  <c r="AW340" i="3"/>
  <c r="AY340" i="3" s="1"/>
  <c r="BA340" i="3" s="1"/>
  <c r="T344" i="3"/>
  <c r="U344" i="3" s="1"/>
  <c r="V344" i="3" s="1"/>
  <c r="W344" i="3" s="1"/>
  <c r="AV340" i="3"/>
  <c r="AX340" i="3" s="1"/>
  <c r="AO345" i="3"/>
  <c r="AH345" i="3"/>
  <c r="AN345" i="3"/>
  <c r="AP345" i="3" s="1"/>
  <c r="AG345" i="3"/>
  <c r="AF345" i="3"/>
  <c r="AD346" i="3"/>
  <c r="AE346" i="3" s="1"/>
  <c r="F346" i="3"/>
  <c r="G346" i="3" s="1"/>
  <c r="D347" i="3"/>
  <c r="K344" i="3"/>
  <c r="L344" i="3" s="1"/>
  <c r="O344" i="3" s="1"/>
  <c r="AI344" i="3"/>
  <c r="AJ344" i="3" s="1"/>
  <c r="AM344" i="3" s="1"/>
  <c r="J345" i="3"/>
  <c r="Q345" i="3"/>
  <c r="I345" i="3"/>
  <c r="H345" i="3"/>
  <c r="P345" i="3"/>
  <c r="R345" i="3" s="1"/>
  <c r="AW341" i="3"/>
  <c r="AY341" i="3" s="1"/>
  <c r="BA341" i="3" s="1"/>
  <c r="AV341" i="3"/>
  <c r="AX341" i="3" s="1"/>
  <c r="AR344" i="3"/>
  <c r="AS344" i="3" s="1"/>
  <c r="AU344" i="3" s="1"/>
  <c r="AW342" i="3" l="1"/>
  <c r="AY342" i="3" s="1"/>
  <c r="BA342" i="3" s="1"/>
  <c r="AB342" i="3"/>
  <c r="S343" i="3"/>
  <c r="X343" i="3" s="1"/>
  <c r="Y343" i="3" s="1"/>
  <c r="Z343" i="3" s="1"/>
  <c r="AA343" i="3" s="1"/>
  <c r="M344" i="3"/>
  <c r="N344" i="3" s="1"/>
  <c r="AK344" i="3"/>
  <c r="AL344" i="3" s="1"/>
  <c r="AQ344" i="3"/>
  <c r="AT344" i="3" s="1"/>
  <c r="K345" i="3"/>
  <c r="M345" i="3" s="1"/>
  <c r="N345" i="3" s="1"/>
  <c r="AO346" i="3"/>
  <c r="AH346" i="3"/>
  <c r="AN346" i="3"/>
  <c r="AP346" i="3" s="1"/>
  <c r="AG346" i="3"/>
  <c r="AF346" i="3"/>
  <c r="AR345" i="3"/>
  <c r="AS345" i="3" s="1"/>
  <c r="AU345" i="3" s="1"/>
  <c r="BB340" i="3"/>
  <c r="AZ340" i="3"/>
  <c r="AV343" i="3"/>
  <c r="AX343" i="3" s="1"/>
  <c r="AD347" i="3"/>
  <c r="AE347" i="3" s="1"/>
  <c r="F347" i="3"/>
  <c r="G347" i="3" s="1"/>
  <c r="D348" i="3"/>
  <c r="BB341" i="3"/>
  <c r="AZ341" i="3"/>
  <c r="J346" i="3"/>
  <c r="Q346" i="3"/>
  <c r="I346" i="3"/>
  <c r="P346" i="3"/>
  <c r="R346" i="3" s="1"/>
  <c r="H346" i="3"/>
  <c r="AI345" i="3"/>
  <c r="AK345" i="3" s="1"/>
  <c r="AL345" i="3" s="1"/>
  <c r="AV342" i="3"/>
  <c r="AX342" i="3" s="1"/>
  <c r="S344" i="3"/>
  <c r="X344" i="3" s="1"/>
  <c r="Y344" i="3" s="1"/>
  <c r="T345" i="3"/>
  <c r="U345" i="3" s="1"/>
  <c r="V345" i="3" s="1"/>
  <c r="W345" i="3" s="1"/>
  <c r="AB343" i="3" l="1"/>
  <c r="AB344" i="3"/>
  <c r="AW343" i="3"/>
  <c r="AY343" i="3" s="1"/>
  <c r="BA343" i="3" s="1"/>
  <c r="AJ345" i="3"/>
  <c r="AM345" i="3" s="1"/>
  <c r="L345" i="3"/>
  <c r="O345" i="3" s="1"/>
  <c r="T346" i="3"/>
  <c r="U346" i="3" s="1"/>
  <c r="V346" i="3" s="1"/>
  <c r="W346" i="3" s="1"/>
  <c r="AO347" i="3"/>
  <c r="AH347" i="3"/>
  <c r="AN347" i="3"/>
  <c r="AP347" i="3" s="1"/>
  <c r="AG347" i="3"/>
  <c r="AF347" i="3"/>
  <c r="AZ343" i="3"/>
  <c r="Z344" i="3"/>
  <c r="AA344" i="3" s="1"/>
  <c r="BB342" i="3"/>
  <c r="AZ342" i="3"/>
  <c r="K346" i="3"/>
  <c r="M346" i="3" s="1"/>
  <c r="N346" i="3" s="1"/>
  <c r="AI346" i="3"/>
  <c r="AK346" i="3" s="1"/>
  <c r="AL346" i="3" s="1"/>
  <c r="J347" i="3"/>
  <c r="Q347" i="3"/>
  <c r="I347" i="3"/>
  <c r="H347" i="3"/>
  <c r="P347" i="3"/>
  <c r="R347" i="3" s="1"/>
  <c r="AD348" i="3"/>
  <c r="AE348" i="3" s="1"/>
  <c r="F348" i="3"/>
  <c r="G348" i="3" s="1"/>
  <c r="D349" i="3"/>
  <c r="AR346" i="3"/>
  <c r="AS346" i="3" s="1"/>
  <c r="AU346" i="3" s="1"/>
  <c r="AQ345" i="3" l="1"/>
  <c r="AT345" i="3" s="1"/>
  <c r="BB343" i="3"/>
  <c r="AJ346" i="3"/>
  <c r="AM346" i="3" s="1"/>
  <c r="AD349" i="3"/>
  <c r="AE349" i="3" s="1"/>
  <c r="F349" i="3"/>
  <c r="G349" i="3" s="1"/>
  <c r="D350" i="3"/>
  <c r="L346" i="3"/>
  <c r="O346" i="3" s="1"/>
  <c r="T347" i="3"/>
  <c r="U347" i="3" s="1"/>
  <c r="V347" i="3" s="1"/>
  <c r="W347" i="3" s="1"/>
  <c r="J348" i="3"/>
  <c r="Q348" i="3"/>
  <c r="I348" i="3"/>
  <c r="P348" i="3"/>
  <c r="R348" i="3" s="1"/>
  <c r="H348" i="3"/>
  <c r="K347" i="3"/>
  <c r="L347" i="3" s="1"/>
  <c r="O347" i="3" s="1"/>
  <c r="AI347" i="3"/>
  <c r="AJ347" i="3" s="1"/>
  <c r="AM347" i="3" s="1"/>
  <c r="S345" i="3"/>
  <c r="X345" i="3" s="1"/>
  <c r="AO348" i="3"/>
  <c r="AH348" i="3"/>
  <c r="AN348" i="3"/>
  <c r="AP348" i="3" s="1"/>
  <c r="AG348" i="3"/>
  <c r="AF348" i="3"/>
  <c r="AV344" i="3"/>
  <c r="AX344" i="3" s="1"/>
  <c r="AR347" i="3"/>
  <c r="AS347" i="3" s="1"/>
  <c r="AU347" i="3" s="1"/>
  <c r="AW344" i="3" l="1"/>
  <c r="AY344" i="3" s="1"/>
  <c r="BA344" i="3" s="1"/>
  <c r="AQ346" i="3"/>
  <c r="AT346" i="3" s="1"/>
  <c r="M347" i="3"/>
  <c r="N347" i="3" s="1"/>
  <c r="AK347" i="3"/>
  <c r="AL347" i="3" s="1"/>
  <c r="S347" i="3"/>
  <c r="X347" i="3" s="1"/>
  <c r="Y347" i="3" s="1"/>
  <c r="AQ347" i="3"/>
  <c r="AT347" i="3" s="1"/>
  <c r="T348" i="3"/>
  <c r="U348" i="3" s="1"/>
  <c r="V348" i="3" s="1"/>
  <c r="W348" i="3" s="1"/>
  <c r="AI348" i="3"/>
  <c r="AJ348" i="3" s="1"/>
  <c r="AM348" i="3" s="1"/>
  <c r="AD350" i="3"/>
  <c r="AE350" i="3" s="1"/>
  <c r="F350" i="3"/>
  <c r="G350" i="3" s="1"/>
  <c r="D351" i="3"/>
  <c r="AR348" i="3"/>
  <c r="AS348" i="3" s="1"/>
  <c r="AU348" i="3" s="1"/>
  <c r="Y345" i="3"/>
  <c r="AB345" i="3"/>
  <c r="J349" i="3"/>
  <c r="Q349" i="3"/>
  <c r="I349" i="3"/>
  <c r="H349" i="3"/>
  <c r="P349" i="3"/>
  <c r="R349" i="3" s="1"/>
  <c r="AV345" i="3"/>
  <c r="AX345" i="3" s="1"/>
  <c r="K348" i="3"/>
  <c r="M348" i="3" s="1"/>
  <c r="N348" i="3" s="1"/>
  <c r="AZ344" i="3"/>
  <c r="S346" i="3"/>
  <c r="X346" i="3" s="1"/>
  <c r="AO349" i="3"/>
  <c r="AH349" i="3"/>
  <c r="AN349" i="3"/>
  <c r="AP349" i="3" s="1"/>
  <c r="AG349" i="3"/>
  <c r="AF349" i="3"/>
  <c r="BB344" i="3" l="1"/>
  <c r="AW345" i="3"/>
  <c r="AY345" i="3" s="1"/>
  <c r="BA345" i="3" s="1"/>
  <c r="Z347" i="3"/>
  <c r="AA347" i="3" s="1"/>
  <c r="AW346" i="3"/>
  <c r="AY346" i="3" s="1"/>
  <c r="BA346" i="3" s="1"/>
  <c r="AB347" i="3"/>
  <c r="AV346" i="3"/>
  <c r="AX346" i="3" s="1"/>
  <c r="AZ346" i="3" s="1"/>
  <c r="AQ348" i="3"/>
  <c r="AT348" i="3" s="1"/>
  <c r="AI349" i="3"/>
  <c r="AK349" i="3" s="1"/>
  <c r="AL349" i="3" s="1"/>
  <c r="L348" i="3"/>
  <c r="O348" i="3" s="1"/>
  <c r="K349" i="3"/>
  <c r="M349" i="3" s="1"/>
  <c r="N349" i="3" s="1"/>
  <c r="Z345" i="3"/>
  <c r="AA345" i="3" s="1"/>
  <c r="AD351" i="3"/>
  <c r="AE351" i="3" s="1"/>
  <c r="F351" i="3"/>
  <c r="G351" i="3" s="1"/>
  <c r="D352" i="3"/>
  <c r="AK348" i="3"/>
  <c r="AL348" i="3" s="1"/>
  <c r="AR349" i="3"/>
  <c r="AS349" i="3" s="1"/>
  <c r="AU349" i="3" s="1"/>
  <c r="Y346" i="3"/>
  <c r="AB346" i="3"/>
  <c r="AZ345" i="3"/>
  <c r="J350" i="3"/>
  <c r="Q350" i="3"/>
  <c r="I350" i="3"/>
  <c r="P350" i="3"/>
  <c r="R350" i="3" s="1"/>
  <c r="H350" i="3"/>
  <c r="AV347" i="3"/>
  <c r="AX347" i="3" s="1"/>
  <c r="T349" i="3"/>
  <c r="U349" i="3" s="1"/>
  <c r="V349" i="3" s="1"/>
  <c r="W349" i="3" s="1"/>
  <c r="AO350" i="3"/>
  <c r="AH350" i="3"/>
  <c r="AN350" i="3"/>
  <c r="AP350" i="3" s="1"/>
  <c r="AG350" i="3"/>
  <c r="AF350" i="3"/>
  <c r="AW347" i="3" l="1"/>
  <c r="AY347" i="3" s="1"/>
  <c r="BA347" i="3" s="1"/>
  <c r="BB345" i="3"/>
  <c r="BB346" i="3"/>
  <c r="AJ349" i="3"/>
  <c r="AM349" i="3" s="1"/>
  <c r="Z346" i="3"/>
  <c r="AA346" i="3" s="1"/>
  <c r="AR350" i="3"/>
  <c r="AS350" i="3" s="1"/>
  <c r="AU350" i="3" s="1"/>
  <c r="T350" i="3"/>
  <c r="U350" i="3" s="1"/>
  <c r="V350" i="3" s="1"/>
  <c r="W350" i="3" s="1"/>
  <c r="S348" i="3"/>
  <c r="X348" i="3" s="1"/>
  <c r="L349" i="3"/>
  <c r="O349" i="3" s="1"/>
  <c r="AI350" i="3"/>
  <c r="AJ350" i="3" s="1"/>
  <c r="AM350" i="3" s="1"/>
  <c r="AO351" i="3"/>
  <c r="AH351" i="3"/>
  <c r="AN351" i="3"/>
  <c r="AP351" i="3" s="1"/>
  <c r="AG351" i="3"/>
  <c r="AF351" i="3"/>
  <c r="AZ347" i="3"/>
  <c r="K350" i="3"/>
  <c r="M350" i="3" s="1"/>
  <c r="N350" i="3" s="1"/>
  <c r="AD352" i="3"/>
  <c r="AE352" i="3" s="1"/>
  <c r="F352" i="3"/>
  <c r="G352" i="3" s="1"/>
  <c r="D353" i="3"/>
  <c r="AV348" i="3"/>
  <c r="AX348" i="3" s="1"/>
  <c r="J351" i="3"/>
  <c r="Q351" i="3"/>
  <c r="I351" i="3"/>
  <c r="H351" i="3"/>
  <c r="P351" i="3"/>
  <c r="R351" i="3" s="1"/>
  <c r="BB347" i="3" l="1"/>
  <c r="AQ349" i="3"/>
  <c r="AT349" i="3" s="1"/>
  <c r="AQ350" i="3"/>
  <c r="AT350" i="3" s="1"/>
  <c r="AD353" i="3"/>
  <c r="AE353" i="3" s="1"/>
  <c r="D354" i="3"/>
  <c r="F353" i="3"/>
  <c r="G353" i="3" s="1"/>
  <c r="K351" i="3"/>
  <c r="L351" i="3" s="1"/>
  <c r="O351" i="3" s="1"/>
  <c r="J352" i="3"/>
  <c r="Q352" i="3"/>
  <c r="I352" i="3"/>
  <c r="P352" i="3"/>
  <c r="R352" i="3" s="1"/>
  <c r="H352" i="3"/>
  <c r="AI351" i="3"/>
  <c r="AK351" i="3" s="1"/>
  <c r="AL351" i="3" s="1"/>
  <c r="S349" i="3"/>
  <c r="X349" i="3" s="1"/>
  <c r="AZ348" i="3"/>
  <c r="L350" i="3"/>
  <c r="O350" i="3" s="1"/>
  <c r="AO352" i="3"/>
  <c r="AH352" i="3"/>
  <c r="AN352" i="3"/>
  <c r="AP352" i="3" s="1"/>
  <c r="AG352" i="3"/>
  <c r="AF352" i="3"/>
  <c r="AR351" i="3"/>
  <c r="AS351" i="3" s="1"/>
  <c r="AU351" i="3" s="1"/>
  <c r="Y348" i="3"/>
  <c r="AB348" i="3"/>
  <c r="T351" i="3"/>
  <c r="U351" i="3" s="1"/>
  <c r="V351" i="3" s="1"/>
  <c r="W351" i="3" s="1"/>
  <c r="AW348" i="3"/>
  <c r="AY348" i="3" s="1"/>
  <c r="BA348" i="3" s="1"/>
  <c r="AK350" i="3"/>
  <c r="AL350" i="3" s="1"/>
  <c r="AW349" i="3" l="1"/>
  <c r="AY349" i="3" s="1"/>
  <c r="BA349" i="3" s="1"/>
  <c r="M351" i="3"/>
  <c r="N351" i="3" s="1"/>
  <c r="S351" i="3"/>
  <c r="X351" i="3" s="1"/>
  <c r="Y351" i="3" s="1"/>
  <c r="S350" i="3"/>
  <c r="X350" i="3" s="1"/>
  <c r="T352" i="3"/>
  <c r="U352" i="3" s="1"/>
  <c r="V352" i="3" s="1"/>
  <c r="W352" i="3" s="1"/>
  <c r="AJ351" i="3"/>
  <c r="AM351" i="3" s="1"/>
  <c r="Y349" i="3"/>
  <c r="AB349" i="3"/>
  <c r="K352" i="3"/>
  <c r="L352" i="3" s="1"/>
  <c r="O352" i="3" s="1"/>
  <c r="J353" i="3"/>
  <c r="Q353" i="3"/>
  <c r="P353" i="3"/>
  <c r="R353" i="3" s="1"/>
  <c r="I353" i="3"/>
  <c r="H353" i="3"/>
  <c r="AR352" i="3"/>
  <c r="AS352" i="3" s="1"/>
  <c r="AU352" i="3" s="1"/>
  <c r="AO353" i="3"/>
  <c r="AH353" i="3"/>
  <c r="AN353" i="3"/>
  <c r="AP353" i="3" s="1"/>
  <c r="AG353" i="3"/>
  <c r="AF353" i="3"/>
  <c r="Z348" i="3"/>
  <c r="AA348" i="3" s="1"/>
  <c r="AI352" i="3"/>
  <c r="AJ352" i="3" s="1"/>
  <c r="AM352" i="3" s="1"/>
  <c r="BB348" i="3"/>
  <c r="AV349" i="3"/>
  <c r="AX349" i="3" s="1"/>
  <c r="AD354" i="3"/>
  <c r="AE354" i="3" s="1"/>
  <c r="F354" i="3"/>
  <c r="G354" i="3" s="1"/>
  <c r="D355" i="3"/>
  <c r="AB351" i="3" l="1"/>
  <c r="S352" i="3"/>
  <c r="X352" i="3" s="1"/>
  <c r="Y352" i="3" s="1"/>
  <c r="AQ352" i="3"/>
  <c r="AT352" i="3" s="1"/>
  <c r="J354" i="3"/>
  <c r="Q354" i="3"/>
  <c r="I354" i="3"/>
  <c r="P354" i="3"/>
  <c r="R354" i="3" s="1"/>
  <c r="H354" i="3"/>
  <c r="AK352" i="3"/>
  <c r="AL352" i="3" s="1"/>
  <c r="M352" i="3"/>
  <c r="N352" i="3" s="1"/>
  <c r="Z349" i="3"/>
  <c r="AA349" i="3" s="1"/>
  <c r="AD355" i="3"/>
  <c r="AE355" i="3" s="1"/>
  <c r="F355" i="3"/>
  <c r="G355" i="3" s="1"/>
  <c r="D356" i="3"/>
  <c r="AO354" i="3"/>
  <c r="AH354" i="3"/>
  <c r="AN354" i="3"/>
  <c r="AP354" i="3" s="1"/>
  <c r="AG354" i="3"/>
  <c r="AF354" i="3"/>
  <c r="K353" i="3"/>
  <c r="L353" i="3" s="1"/>
  <c r="O353" i="3" s="1"/>
  <c r="AQ351" i="3"/>
  <c r="AT351" i="3" s="1"/>
  <c r="Z351" i="3"/>
  <c r="AA351" i="3" s="1"/>
  <c r="AR353" i="3"/>
  <c r="AS353" i="3" s="1"/>
  <c r="AU353" i="3" s="1"/>
  <c r="Y350" i="3"/>
  <c r="AB350" i="3"/>
  <c r="BB349" i="3"/>
  <c r="AZ349" i="3"/>
  <c r="AI353" i="3"/>
  <c r="AJ353" i="3" s="1"/>
  <c r="AM353" i="3" s="1"/>
  <c r="AV350" i="3"/>
  <c r="AX350" i="3" s="1"/>
  <c r="T353" i="3"/>
  <c r="U353" i="3" s="1"/>
  <c r="V353" i="3" s="1"/>
  <c r="W353" i="3" s="1"/>
  <c r="M353" i="3" l="1"/>
  <c r="N353" i="3" s="1"/>
  <c r="AB352" i="3"/>
  <c r="S353" i="3"/>
  <c r="X353" i="3" s="1"/>
  <c r="Y353" i="3" s="1"/>
  <c r="AQ353" i="3"/>
  <c r="AT353" i="3" s="1"/>
  <c r="AK353" i="3"/>
  <c r="AL353" i="3" s="1"/>
  <c r="Z350" i="3"/>
  <c r="AA350" i="3" s="1"/>
  <c r="J355" i="3"/>
  <c r="Q355" i="3"/>
  <c r="I355" i="3"/>
  <c r="P355" i="3"/>
  <c r="R355" i="3" s="1"/>
  <c r="H355" i="3"/>
  <c r="K354" i="3"/>
  <c r="M354" i="3" s="1"/>
  <c r="N354" i="3" s="1"/>
  <c r="AR354" i="3"/>
  <c r="AS354" i="3" s="1"/>
  <c r="AU354" i="3" s="1"/>
  <c r="AD356" i="3"/>
  <c r="AE356" i="3" s="1"/>
  <c r="F356" i="3"/>
  <c r="G356" i="3" s="1"/>
  <c r="D357" i="3"/>
  <c r="T354" i="3"/>
  <c r="U354" i="3" s="1"/>
  <c r="V354" i="3" s="1"/>
  <c r="W354" i="3" s="1"/>
  <c r="AW351" i="3"/>
  <c r="AY351" i="3" s="1"/>
  <c r="BA351" i="3" s="1"/>
  <c r="AW350" i="3"/>
  <c r="AY350" i="3" s="1"/>
  <c r="BA350" i="3" s="1"/>
  <c r="AO355" i="3"/>
  <c r="AH355" i="3"/>
  <c r="AN355" i="3"/>
  <c r="AP355" i="3" s="1"/>
  <c r="AG355" i="3"/>
  <c r="AF355" i="3"/>
  <c r="Z352" i="3"/>
  <c r="AA352" i="3" s="1"/>
  <c r="AZ350" i="3"/>
  <c r="AI354" i="3"/>
  <c r="AJ354" i="3" s="1"/>
  <c r="AM354" i="3" s="1"/>
  <c r="L354" i="3" l="1"/>
  <c r="O354" i="3" s="1"/>
  <c r="BB350" i="3"/>
  <c r="AK354" i="3"/>
  <c r="AL354" i="3" s="1"/>
  <c r="AV351" i="3"/>
  <c r="AX351" i="3" s="1"/>
  <c r="AZ351" i="3" s="1"/>
  <c r="AB353" i="3"/>
  <c r="AQ354" i="3"/>
  <c r="AT354" i="3" s="1"/>
  <c r="AI355" i="3"/>
  <c r="AK355" i="3" s="1"/>
  <c r="AL355" i="3" s="1"/>
  <c r="AD357" i="3"/>
  <c r="AE357" i="3" s="1"/>
  <c r="F357" i="3"/>
  <c r="G357" i="3" s="1"/>
  <c r="D358" i="3"/>
  <c r="T355" i="3"/>
  <c r="U355" i="3" s="1"/>
  <c r="V355" i="3" s="1"/>
  <c r="W355" i="3" s="1"/>
  <c r="AR355" i="3"/>
  <c r="AS355" i="3" s="1"/>
  <c r="AU355" i="3" s="1"/>
  <c r="J356" i="3"/>
  <c r="Q356" i="3"/>
  <c r="I356" i="3"/>
  <c r="P356" i="3"/>
  <c r="R356" i="3" s="1"/>
  <c r="H356" i="3"/>
  <c r="K355" i="3"/>
  <c r="M355" i="3" s="1"/>
  <c r="N355" i="3" s="1"/>
  <c r="AV352" i="3"/>
  <c r="AX352" i="3" s="1"/>
  <c r="Z353" i="3"/>
  <c r="AA353" i="3" s="1"/>
  <c r="AO356" i="3"/>
  <c r="AH356" i="3"/>
  <c r="AN356" i="3"/>
  <c r="AP356" i="3" s="1"/>
  <c r="AG356" i="3"/>
  <c r="AF356" i="3"/>
  <c r="AW352" i="3"/>
  <c r="AY352" i="3" s="1"/>
  <c r="BA352" i="3" s="1"/>
  <c r="S354" i="3" l="1"/>
  <c r="X354" i="3" s="1"/>
  <c r="Y354" i="3" s="1"/>
  <c r="Z354" i="3" s="1"/>
  <c r="AA354" i="3" s="1"/>
  <c r="AJ355" i="3"/>
  <c r="AM355" i="3" s="1"/>
  <c r="BB351" i="3"/>
  <c r="K356" i="3"/>
  <c r="M356" i="3" s="1"/>
  <c r="N356" i="3" s="1"/>
  <c r="L355" i="3"/>
  <c r="O355" i="3" s="1"/>
  <c r="J357" i="3"/>
  <c r="Q357" i="3"/>
  <c r="I357" i="3"/>
  <c r="P357" i="3"/>
  <c r="R357" i="3" s="1"/>
  <c r="H357" i="3"/>
  <c r="AR356" i="3"/>
  <c r="AS356" i="3" s="1"/>
  <c r="AU356" i="3" s="1"/>
  <c r="AD358" i="3"/>
  <c r="AE358" i="3" s="1"/>
  <c r="F358" i="3"/>
  <c r="G358" i="3" s="1"/>
  <c r="D359" i="3"/>
  <c r="AI356" i="3"/>
  <c r="AJ356" i="3" s="1"/>
  <c r="AM356" i="3" s="1"/>
  <c r="BB352" i="3"/>
  <c r="AZ352" i="3"/>
  <c r="T356" i="3"/>
  <c r="U356" i="3" s="1"/>
  <c r="V356" i="3" s="1"/>
  <c r="W356" i="3" s="1"/>
  <c r="AO357" i="3"/>
  <c r="AH357" i="3"/>
  <c r="AN357" i="3"/>
  <c r="AP357" i="3" s="1"/>
  <c r="AG357" i="3"/>
  <c r="AF357" i="3"/>
  <c r="AV353" i="3"/>
  <c r="AX353" i="3" s="1"/>
  <c r="AV354" i="3"/>
  <c r="AX354" i="3" s="1"/>
  <c r="AW353" i="3"/>
  <c r="AY353" i="3" s="1"/>
  <c r="BA353" i="3" s="1"/>
  <c r="AQ355" i="3" l="1"/>
  <c r="AT355" i="3" s="1"/>
  <c r="AB354" i="3"/>
  <c r="L356" i="3"/>
  <c r="O356" i="3" s="1"/>
  <c r="AZ354" i="3"/>
  <c r="AQ356" i="3"/>
  <c r="AT356" i="3" s="1"/>
  <c r="J358" i="3"/>
  <c r="Q358" i="3"/>
  <c r="I358" i="3"/>
  <c r="P358" i="3"/>
  <c r="R358" i="3" s="1"/>
  <c r="H358" i="3"/>
  <c r="S355" i="3"/>
  <c r="X355" i="3" s="1"/>
  <c r="AO358" i="3"/>
  <c r="AH358" i="3"/>
  <c r="AN358" i="3"/>
  <c r="AP358" i="3" s="1"/>
  <c r="AG358" i="3"/>
  <c r="AF358" i="3"/>
  <c r="T357" i="3"/>
  <c r="U357" i="3" s="1"/>
  <c r="V357" i="3" s="1"/>
  <c r="W357" i="3" s="1"/>
  <c r="AI357" i="3"/>
  <c r="AJ357" i="3" s="1"/>
  <c r="AM357" i="3" s="1"/>
  <c r="AK356" i="3"/>
  <c r="AL356" i="3" s="1"/>
  <c r="K357" i="3"/>
  <c r="L357" i="3" s="1"/>
  <c r="O357" i="3" s="1"/>
  <c r="BB353" i="3"/>
  <c r="AZ353" i="3"/>
  <c r="AR357" i="3"/>
  <c r="AS357" i="3" s="1"/>
  <c r="AU357" i="3" s="1"/>
  <c r="AD359" i="3"/>
  <c r="AE359" i="3" s="1"/>
  <c r="F359" i="3"/>
  <c r="G359" i="3" s="1"/>
  <c r="D360" i="3"/>
  <c r="AW354" i="3" l="1"/>
  <c r="AY354" i="3" s="1"/>
  <c r="BA354" i="3" s="1"/>
  <c r="AW355" i="3"/>
  <c r="AY355" i="3" s="1"/>
  <c r="BA355" i="3" s="1"/>
  <c r="S356" i="3"/>
  <c r="X356" i="3" s="1"/>
  <c r="Y356" i="3" s="1"/>
  <c r="Z356" i="3" s="1"/>
  <c r="AA356" i="3" s="1"/>
  <c r="AK357" i="3"/>
  <c r="AL357" i="3" s="1"/>
  <c r="AV355" i="3"/>
  <c r="AX355" i="3" s="1"/>
  <c r="S357" i="3"/>
  <c r="X357" i="3" s="1"/>
  <c r="Y357" i="3" s="1"/>
  <c r="AQ357" i="3"/>
  <c r="AT357" i="3" s="1"/>
  <c r="K358" i="3"/>
  <c r="M358" i="3" s="1"/>
  <c r="N358" i="3" s="1"/>
  <c r="J359" i="3"/>
  <c r="Q359" i="3"/>
  <c r="I359" i="3"/>
  <c r="P359" i="3"/>
  <c r="R359" i="3" s="1"/>
  <c r="H359" i="3"/>
  <c r="M357" i="3"/>
  <c r="N357" i="3" s="1"/>
  <c r="AO359" i="3"/>
  <c r="AH359" i="3"/>
  <c r="AN359" i="3"/>
  <c r="AP359" i="3" s="1"/>
  <c r="AG359" i="3"/>
  <c r="AF359" i="3"/>
  <c r="AI358" i="3"/>
  <c r="AJ358" i="3" s="1"/>
  <c r="AM358" i="3" s="1"/>
  <c r="AD360" i="3"/>
  <c r="AE360" i="3" s="1"/>
  <c r="F360" i="3"/>
  <c r="G360" i="3" s="1"/>
  <c r="D361" i="3"/>
  <c r="AR358" i="3"/>
  <c r="AS358" i="3" s="1"/>
  <c r="AU358" i="3" s="1"/>
  <c r="Y355" i="3"/>
  <c r="AB355" i="3"/>
  <c r="T358" i="3"/>
  <c r="U358" i="3" s="1"/>
  <c r="V358" i="3" s="1"/>
  <c r="W358" i="3" s="1"/>
  <c r="BB354" i="3"/>
  <c r="BB355" i="3" l="1"/>
  <c r="L358" i="3"/>
  <c r="O358" i="3" s="1"/>
  <c r="AW356" i="3"/>
  <c r="AY356" i="3" s="1"/>
  <c r="BA356" i="3" s="1"/>
  <c r="AB356" i="3"/>
  <c r="AZ355" i="3"/>
  <c r="AB357" i="3"/>
  <c r="AQ358" i="3"/>
  <c r="AT358" i="3" s="1"/>
  <c r="J360" i="3"/>
  <c r="Q360" i="3"/>
  <c r="I360" i="3"/>
  <c r="P360" i="3"/>
  <c r="R360" i="3" s="1"/>
  <c r="H360" i="3"/>
  <c r="AI359" i="3"/>
  <c r="AK359" i="3" s="1"/>
  <c r="AL359" i="3" s="1"/>
  <c r="AD361" i="3"/>
  <c r="AE361" i="3" s="1"/>
  <c r="F361" i="3"/>
  <c r="G361" i="3" s="1"/>
  <c r="D362" i="3"/>
  <c r="AK358" i="3"/>
  <c r="AL358" i="3" s="1"/>
  <c r="AR359" i="3"/>
  <c r="AS359" i="3" s="1"/>
  <c r="AU359" i="3" s="1"/>
  <c r="T359" i="3"/>
  <c r="U359" i="3" s="1"/>
  <c r="V359" i="3" s="1"/>
  <c r="W359" i="3" s="1"/>
  <c r="Z357" i="3"/>
  <c r="AA357" i="3" s="1"/>
  <c r="AO360" i="3"/>
  <c r="AH360" i="3"/>
  <c r="AN360" i="3"/>
  <c r="AP360" i="3" s="1"/>
  <c r="AG360" i="3"/>
  <c r="AF360" i="3"/>
  <c r="Z355" i="3"/>
  <c r="AA355" i="3" s="1"/>
  <c r="K359" i="3"/>
  <c r="L359" i="3" s="1"/>
  <c r="O359" i="3" s="1"/>
  <c r="AV356" i="3"/>
  <c r="AX356" i="3" s="1"/>
  <c r="S358" i="3" l="1"/>
  <c r="X358" i="3" s="1"/>
  <c r="Y358" i="3" s="1"/>
  <c r="Z358" i="3" s="1"/>
  <c r="AA358" i="3" s="1"/>
  <c r="M359" i="3"/>
  <c r="N359" i="3" s="1"/>
  <c r="AJ359" i="3"/>
  <c r="AM359" i="3" s="1"/>
  <c r="AW357" i="3"/>
  <c r="AY357" i="3" s="1"/>
  <c r="BA357" i="3" s="1"/>
  <c r="AV357" i="3"/>
  <c r="AX357" i="3" s="1"/>
  <c r="S359" i="3"/>
  <c r="X359" i="3" s="1"/>
  <c r="Y359" i="3" s="1"/>
  <c r="AO361" i="3"/>
  <c r="AH361" i="3"/>
  <c r="AN361" i="3"/>
  <c r="AP361" i="3" s="1"/>
  <c r="AG361" i="3"/>
  <c r="AF361" i="3"/>
  <c r="T360" i="3"/>
  <c r="U360" i="3" s="1"/>
  <c r="V360" i="3" s="1"/>
  <c r="W360" i="3" s="1"/>
  <c r="J361" i="3"/>
  <c r="Q361" i="3"/>
  <c r="I361" i="3"/>
  <c r="P361" i="3"/>
  <c r="R361" i="3" s="1"/>
  <c r="H361" i="3"/>
  <c r="BB356" i="3"/>
  <c r="AZ356" i="3"/>
  <c r="AI360" i="3"/>
  <c r="AJ360" i="3" s="1"/>
  <c r="AM360" i="3" s="1"/>
  <c r="AR360" i="3"/>
  <c r="AS360" i="3" s="1"/>
  <c r="AU360" i="3" s="1"/>
  <c r="K360" i="3"/>
  <c r="L360" i="3" s="1"/>
  <c r="O360" i="3" s="1"/>
  <c r="AD362" i="3"/>
  <c r="AE362" i="3" s="1"/>
  <c r="F362" i="3"/>
  <c r="G362" i="3" s="1"/>
  <c r="D363" i="3"/>
  <c r="AB358" i="3" l="1"/>
  <c r="AK360" i="3"/>
  <c r="AL360" i="3" s="1"/>
  <c r="BB357" i="3"/>
  <c r="AQ359" i="3"/>
  <c r="AZ357" i="3"/>
  <c r="AB359" i="3"/>
  <c r="M360" i="3"/>
  <c r="N360" i="3" s="1"/>
  <c r="S360" i="3"/>
  <c r="X360" i="3" s="1"/>
  <c r="Y360" i="3" s="1"/>
  <c r="AQ360" i="3"/>
  <c r="AT360" i="3" s="1"/>
  <c r="AI361" i="3"/>
  <c r="AK361" i="3" s="1"/>
  <c r="AL361" i="3" s="1"/>
  <c r="AO362" i="3"/>
  <c r="AH362" i="3"/>
  <c r="AN362" i="3"/>
  <c r="AP362" i="3" s="1"/>
  <c r="AG362" i="3"/>
  <c r="AF362" i="3"/>
  <c r="T361" i="3"/>
  <c r="U361" i="3" s="1"/>
  <c r="V361" i="3" s="1"/>
  <c r="W361" i="3" s="1"/>
  <c r="AR361" i="3"/>
  <c r="AS361" i="3" s="1"/>
  <c r="AU361" i="3" s="1"/>
  <c r="Z359" i="3"/>
  <c r="AA359" i="3" s="1"/>
  <c r="D364" i="3"/>
  <c r="AD363" i="3"/>
  <c r="AE363" i="3" s="1"/>
  <c r="F363" i="3"/>
  <c r="G363" i="3" s="1"/>
  <c r="J362" i="3"/>
  <c r="Q362" i="3"/>
  <c r="I362" i="3"/>
  <c r="P362" i="3"/>
  <c r="R362" i="3" s="1"/>
  <c r="H362" i="3"/>
  <c r="AV358" i="3"/>
  <c r="AX358" i="3" s="1"/>
  <c r="K361" i="3"/>
  <c r="M361" i="3" s="1"/>
  <c r="N361" i="3" s="1"/>
  <c r="AT359" i="3" l="1"/>
  <c r="AV359" i="3" s="1"/>
  <c r="AX359" i="3" s="1"/>
  <c r="AZ359" i="3" s="1"/>
  <c r="AW358" i="3"/>
  <c r="AY358" i="3" s="1"/>
  <c r="BA358" i="3" s="1"/>
  <c r="AB360" i="3"/>
  <c r="T362" i="3"/>
  <c r="U362" i="3" s="1"/>
  <c r="V362" i="3" s="1"/>
  <c r="W362" i="3" s="1"/>
  <c r="J363" i="3"/>
  <c r="Q363" i="3"/>
  <c r="I363" i="3"/>
  <c r="P363" i="3"/>
  <c r="R363" i="3" s="1"/>
  <c r="H363" i="3"/>
  <c r="AI362" i="3"/>
  <c r="AK362" i="3" s="1"/>
  <c r="AL362" i="3" s="1"/>
  <c r="L361" i="3"/>
  <c r="O361" i="3" s="1"/>
  <c r="K362" i="3"/>
  <c r="L362" i="3" s="1"/>
  <c r="O362" i="3" s="1"/>
  <c r="AO363" i="3"/>
  <c r="AH363" i="3"/>
  <c r="AN363" i="3"/>
  <c r="AP363" i="3" s="1"/>
  <c r="AG363" i="3"/>
  <c r="AF363" i="3"/>
  <c r="AR362" i="3"/>
  <c r="AS362" i="3" s="1"/>
  <c r="AU362" i="3" s="1"/>
  <c r="AJ361" i="3"/>
  <c r="AM361" i="3" s="1"/>
  <c r="Z360" i="3"/>
  <c r="AA360" i="3" s="1"/>
  <c r="AZ358" i="3"/>
  <c r="D365" i="3"/>
  <c r="AD364" i="3"/>
  <c r="AE364" i="3" s="1"/>
  <c r="F364" i="3"/>
  <c r="G364" i="3" s="1"/>
  <c r="AW359" i="3"/>
  <c r="AY359" i="3" s="1"/>
  <c r="BA359" i="3" s="1"/>
  <c r="BB358" i="3" l="1"/>
  <c r="S362" i="3"/>
  <c r="X362" i="3" s="1"/>
  <c r="Y362" i="3" s="1"/>
  <c r="AI363" i="3"/>
  <c r="AK363" i="3" s="1"/>
  <c r="AL363" i="3" s="1"/>
  <c r="S361" i="3"/>
  <c r="X361" i="3" s="1"/>
  <c r="AN364" i="3"/>
  <c r="AP364" i="3" s="1"/>
  <c r="AG364" i="3"/>
  <c r="AF364" i="3"/>
  <c r="AH364" i="3"/>
  <c r="AO364" i="3"/>
  <c r="AR363" i="3"/>
  <c r="AS363" i="3" s="1"/>
  <c r="AU363" i="3" s="1"/>
  <c r="M362" i="3"/>
  <c r="N362" i="3" s="1"/>
  <c r="K363" i="3"/>
  <c r="M363" i="3" s="1"/>
  <c r="N363" i="3" s="1"/>
  <c r="AJ362" i="3"/>
  <c r="AM362" i="3" s="1"/>
  <c r="Q364" i="3"/>
  <c r="I364" i="3"/>
  <c r="P364" i="3"/>
  <c r="R364" i="3" s="1"/>
  <c r="H364" i="3"/>
  <c r="J364" i="3"/>
  <c r="T363" i="3"/>
  <c r="U363" i="3" s="1"/>
  <c r="V363" i="3" s="1"/>
  <c r="W363" i="3" s="1"/>
  <c r="D366" i="3"/>
  <c r="F365" i="3"/>
  <c r="G365" i="3" s="1"/>
  <c r="AD365" i="3"/>
  <c r="AE365" i="3" s="1"/>
  <c r="AQ361" i="3"/>
  <c r="AT361" i="3" s="1"/>
  <c r="BB359" i="3"/>
  <c r="AV360" i="3"/>
  <c r="AX360" i="3" s="1"/>
  <c r="L363" i="3" l="1"/>
  <c r="O363" i="3" s="1"/>
  <c r="AJ363" i="3"/>
  <c r="AM363" i="3" s="1"/>
  <c r="AB362" i="3"/>
  <c r="AZ360" i="3"/>
  <c r="Q365" i="3"/>
  <c r="I365" i="3"/>
  <c r="P365" i="3"/>
  <c r="R365" i="3" s="1"/>
  <c r="H365" i="3"/>
  <c r="J365" i="3"/>
  <c r="AI364" i="3"/>
  <c r="AK364" i="3" s="1"/>
  <c r="AL364" i="3" s="1"/>
  <c r="AV361" i="3"/>
  <c r="AX361" i="3" s="1"/>
  <c r="AW360" i="3"/>
  <c r="AY360" i="3" s="1"/>
  <c r="BA360" i="3" s="1"/>
  <c r="D367" i="3"/>
  <c r="AD366" i="3"/>
  <c r="AE366" i="3" s="1"/>
  <c r="F366" i="3"/>
  <c r="G366" i="3" s="1"/>
  <c r="AQ362" i="3"/>
  <c r="AT362" i="3" s="1"/>
  <c r="AR364" i="3"/>
  <c r="AS364" i="3" s="1"/>
  <c r="AU364" i="3" s="1"/>
  <c r="T364" i="3"/>
  <c r="U364" i="3" s="1"/>
  <c r="V364" i="3" s="1"/>
  <c r="W364" i="3" s="1"/>
  <c r="Y361" i="3"/>
  <c r="AB361" i="3"/>
  <c r="Z362" i="3"/>
  <c r="AA362" i="3" s="1"/>
  <c r="AN365" i="3"/>
  <c r="AP365" i="3" s="1"/>
  <c r="AG365" i="3"/>
  <c r="AF365" i="3"/>
  <c r="AO365" i="3"/>
  <c r="AH365" i="3"/>
  <c r="K364" i="3"/>
  <c r="L364" i="3" s="1"/>
  <c r="O364" i="3" s="1"/>
  <c r="AJ364" i="3" l="1"/>
  <c r="AM364" i="3" s="1"/>
  <c r="AQ363" i="3"/>
  <c r="AT363" i="3" s="1"/>
  <c r="S363" i="3"/>
  <c r="X363" i="3" s="1"/>
  <c r="Y363" i="3" s="1"/>
  <c r="Z363" i="3" s="1"/>
  <c r="AA363" i="3" s="1"/>
  <c r="AW361" i="3"/>
  <c r="AY361" i="3" s="1"/>
  <c r="BA361" i="3" s="1"/>
  <c r="S364" i="3"/>
  <c r="X364" i="3" s="1"/>
  <c r="Y364" i="3" s="1"/>
  <c r="AZ361" i="3"/>
  <c r="K365" i="3"/>
  <c r="M365" i="3" s="1"/>
  <c r="N365" i="3" s="1"/>
  <c r="AR365" i="3"/>
  <c r="AS365" i="3" s="1"/>
  <c r="AU365" i="3" s="1"/>
  <c r="Z361" i="3"/>
  <c r="AA361" i="3" s="1"/>
  <c r="D368" i="3"/>
  <c r="F367" i="3"/>
  <c r="G367" i="3" s="1"/>
  <c r="AD367" i="3"/>
  <c r="AE367" i="3" s="1"/>
  <c r="AI365" i="3"/>
  <c r="AK365" i="3" s="1"/>
  <c r="AL365" i="3" s="1"/>
  <c r="AV362" i="3"/>
  <c r="AX362" i="3" s="1"/>
  <c r="AN366" i="3"/>
  <c r="AP366" i="3" s="1"/>
  <c r="AG366" i="3"/>
  <c r="AF366" i="3"/>
  <c r="AH366" i="3"/>
  <c r="AO366" i="3"/>
  <c r="M364" i="3"/>
  <c r="N364" i="3" s="1"/>
  <c r="AQ364" i="3"/>
  <c r="AT364" i="3" s="1"/>
  <c r="Q366" i="3"/>
  <c r="I366" i="3"/>
  <c r="P366" i="3"/>
  <c r="R366" i="3" s="1"/>
  <c r="H366" i="3"/>
  <c r="J366" i="3"/>
  <c r="T365" i="3"/>
  <c r="U365" i="3" s="1"/>
  <c r="V365" i="3" s="1"/>
  <c r="W365" i="3" s="1"/>
  <c r="BB360" i="3"/>
  <c r="L365" i="3" l="1"/>
  <c r="O365" i="3" s="1"/>
  <c r="AB363" i="3"/>
  <c r="BB361" i="3"/>
  <c r="AB364" i="3"/>
  <c r="AW363" i="3"/>
  <c r="AY363" i="3" s="1"/>
  <c r="BA363" i="3" s="1"/>
  <c r="AZ362" i="3"/>
  <c r="AV363" i="3"/>
  <c r="AX363" i="3" s="1"/>
  <c r="D369" i="3"/>
  <c r="AD368" i="3"/>
  <c r="AE368" i="3" s="1"/>
  <c r="F368" i="3"/>
  <c r="G368" i="3" s="1"/>
  <c r="T366" i="3"/>
  <c r="U366" i="3" s="1"/>
  <c r="V366" i="3" s="1"/>
  <c r="W366" i="3" s="1"/>
  <c r="AJ365" i="3"/>
  <c r="AM365" i="3" s="1"/>
  <c r="AI366" i="3"/>
  <c r="AJ366" i="3" s="1"/>
  <c r="AM366" i="3" s="1"/>
  <c r="AW362" i="3"/>
  <c r="AY362" i="3" s="1"/>
  <c r="BA362" i="3" s="1"/>
  <c r="K366" i="3"/>
  <c r="M366" i="3" s="1"/>
  <c r="N366" i="3" s="1"/>
  <c r="AR366" i="3"/>
  <c r="AS366" i="3" s="1"/>
  <c r="AU366" i="3" s="1"/>
  <c r="AN367" i="3"/>
  <c r="AP367" i="3" s="1"/>
  <c r="AG367" i="3"/>
  <c r="AF367" i="3"/>
  <c r="AO367" i="3"/>
  <c r="AH367" i="3"/>
  <c r="Z364" i="3"/>
  <c r="AA364" i="3" s="1"/>
  <c r="Q367" i="3"/>
  <c r="I367" i="3"/>
  <c r="P367" i="3"/>
  <c r="R367" i="3" s="1"/>
  <c r="H367" i="3"/>
  <c r="J367" i="3"/>
  <c r="S365" i="3" l="1"/>
  <c r="X365" i="3" s="1"/>
  <c r="Y365" i="3" s="1"/>
  <c r="Z365" i="3" s="1"/>
  <c r="AA365" i="3" s="1"/>
  <c r="AQ366" i="3"/>
  <c r="AT366" i="3" s="1"/>
  <c r="K367" i="3"/>
  <c r="M367" i="3" s="1"/>
  <c r="N367" i="3" s="1"/>
  <c r="AK366" i="3"/>
  <c r="AL366" i="3" s="1"/>
  <c r="L366" i="3"/>
  <c r="O366" i="3" s="1"/>
  <c r="AV364" i="3"/>
  <c r="AX364" i="3" s="1"/>
  <c r="AQ365" i="3"/>
  <c r="AT365" i="3" s="1"/>
  <c r="AN368" i="3"/>
  <c r="AP368" i="3" s="1"/>
  <c r="AG368" i="3"/>
  <c r="AF368" i="3"/>
  <c r="AH368" i="3"/>
  <c r="AO368" i="3"/>
  <c r="AR367" i="3"/>
  <c r="AS367" i="3" s="1"/>
  <c r="AU367" i="3" s="1"/>
  <c r="Q368" i="3"/>
  <c r="I368" i="3"/>
  <c r="P368" i="3"/>
  <c r="R368" i="3" s="1"/>
  <c r="H368" i="3"/>
  <c r="J368" i="3"/>
  <c r="T367" i="3"/>
  <c r="U367" i="3" s="1"/>
  <c r="V367" i="3" s="1"/>
  <c r="W367" i="3" s="1"/>
  <c r="AI367" i="3"/>
  <c r="AK367" i="3" s="1"/>
  <c r="AL367" i="3" s="1"/>
  <c r="F369" i="3"/>
  <c r="G369" i="3" s="1"/>
  <c r="AD369" i="3"/>
  <c r="AE369" i="3" s="1"/>
  <c r="BB363" i="3"/>
  <c r="AZ363" i="3"/>
  <c r="BB362" i="3"/>
  <c r="AB365" i="3" l="1"/>
  <c r="AJ367" i="3"/>
  <c r="AM367" i="3" s="1"/>
  <c r="AI368" i="3"/>
  <c r="AK368" i="3" s="1"/>
  <c r="AL368" i="3" s="1"/>
  <c r="AZ364" i="3"/>
  <c r="L367" i="3"/>
  <c r="O367" i="3" s="1"/>
  <c r="AN369" i="3"/>
  <c r="AP369" i="3" s="1"/>
  <c r="AG369" i="3"/>
  <c r="AF369" i="3"/>
  <c r="AO369" i="3"/>
  <c r="AH369" i="3"/>
  <c r="AR368" i="3"/>
  <c r="AS368" i="3" s="1"/>
  <c r="AU368" i="3" s="1"/>
  <c r="S366" i="3"/>
  <c r="X366" i="3" s="1"/>
  <c r="K368" i="3"/>
  <c r="M368" i="3" s="1"/>
  <c r="N368" i="3" s="1"/>
  <c r="Q369" i="3"/>
  <c r="I369" i="3"/>
  <c r="P369" i="3"/>
  <c r="R369" i="3" s="1"/>
  <c r="H369" i="3"/>
  <c r="J369" i="3"/>
  <c r="T368" i="3"/>
  <c r="U368" i="3" s="1"/>
  <c r="V368" i="3" s="1"/>
  <c r="W368" i="3" s="1"/>
  <c r="AW365" i="3"/>
  <c r="AY365" i="3" s="1"/>
  <c r="BA365" i="3" s="1"/>
  <c r="AW364" i="3"/>
  <c r="AY364" i="3" s="1"/>
  <c r="BA364" i="3" s="1"/>
  <c r="L368" i="3" l="1"/>
  <c r="O368" i="3" s="1"/>
  <c r="AI369" i="3"/>
  <c r="AJ369" i="3" s="1"/>
  <c r="AM369" i="3" s="1"/>
  <c r="BB364" i="3"/>
  <c r="AQ367" i="3"/>
  <c r="AT367" i="3" s="1"/>
  <c r="K369" i="3"/>
  <c r="L369" i="3" s="1"/>
  <c r="O369" i="3" s="1"/>
  <c r="AV365" i="3"/>
  <c r="AX365" i="3" s="1"/>
  <c r="AV366" i="3"/>
  <c r="AX366" i="3" s="1"/>
  <c r="AJ368" i="3"/>
  <c r="AM368" i="3" s="1"/>
  <c r="S368" i="3"/>
  <c r="X368" i="3" s="1"/>
  <c r="Y368" i="3" s="1"/>
  <c r="T369" i="3"/>
  <c r="U369" i="3" s="1"/>
  <c r="V369" i="3" s="1"/>
  <c r="W369" i="3" s="1"/>
  <c r="Y366" i="3"/>
  <c r="AB366" i="3"/>
  <c r="S367" i="3"/>
  <c r="X367" i="3" s="1"/>
  <c r="S369" i="3" l="1"/>
  <c r="X369" i="3" s="1"/>
  <c r="Y369" i="3" s="1"/>
  <c r="M369" i="3"/>
  <c r="N369" i="3" s="1"/>
  <c r="AK369" i="3"/>
  <c r="AL369" i="3" s="1"/>
  <c r="AQ369" i="3"/>
  <c r="AW366" i="3"/>
  <c r="AY366" i="3" s="1"/>
  <c r="BA366" i="3" s="1"/>
  <c r="Z368" i="3"/>
  <c r="AA368" i="3" s="1"/>
  <c r="AZ366" i="3"/>
  <c r="Z366" i="3"/>
  <c r="AA366" i="3" s="1"/>
  <c r="AQ368" i="3"/>
  <c r="AT368" i="3" s="1"/>
  <c r="BB365" i="3"/>
  <c r="AZ365" i="3"/>
  <c r="Y367" i="3"/>
  <c r="AB367" i="3"/>
  <c r="AB368" i="3"/>
  <c r="AW367" i="3" l="1"/>
  <c r="AY367" i="3" s="1"/>
  <c r="BA367" i="3" s="1"/>
  <c r="AV367" i="3"/>
  <c r="AX367" i="3" s="1"/>
  <c r="AB369" i="3"/>
  <c r="Z369" i="3"/>
  <c r="AA369" i="3" s="1"/>
  <c r="Z367" i="3"/>
  <c r="AA367" i="3" s="1"/>
  <c r="BB366" i="3"/>
  <c r="BB367" i="3" l="1"/>
  <c r="AZ367" i="3"/>
  <c r="AW368" i="3"/>
  <c r="AY368" i="3" s="1"/>
  <c r="BA368" i="3" s="1"/>
  <c r="AV368" i="3"/>
  <c r="AX368" i="3" s="1"/>
  <c r="BB368" i="3" l="1"/>
  <c r="AZ368" i="3"/>
</calcChain>
</file>

<file path=xl/sharedStrings.xml><?xml version="1.0" encoding="utf-8"?>
<sst xmlns="http://schemas.openxmlformats.org/spreadsheetml/2006/main" count="71" uniqueCount="66">
  <si>
    <t>Local Time (hrs)</t>
  </si>
  <si>
    <t>Year</t>
  </si>
  <si>
    <t>mediodia sin EoT</t>
  </si>
  <si>
    <t>hora</t>
  </si>
  <si>
    <t>Fecha</t>
  </si>
  <si>
    <t>Mediodía
solar</t>
  </si>
  <si>
    <r>
      <t>Elevación solar sin corrección atmosférica estándar (</t>
    </r>
    <r>
      <rPr>
        <b/>
        <sz val="11"/>
        <color indexed="8"/>
        <rFont val="Aptos Narrow"/>
        <family val="2"/>
      </rPr>
      <t>°</t>
    </r>
    <r>
      <rPr>
        <b/>
        <sz val="11"/>
        <color indexed="8"/>
        <rFont val="Calibri"/>
        <family val="2"/>
      </rPr>
      <t>)</t>
    </r>
  </si>
  <si>
    <t>minutos</t>
  </si>
  <si>
    <t>segundos</t>
  </si>
  <si>
    <t>Latitud (+ al N)</t>
  </si>
  <si>
    <t>Longitude (+ al E de G.)</t>
  </si>
  <si>
    <t>Huso horario (+ al E de G.)</t>
  </si>
  <si>
    <t>G. = Greenwich (meridiano 0)</t>
  </si>
  <si>
    <t xml:space="preserve">Orto </t>
  </si>
  <si>
    <t xml:space="preserve">Ocaso </t>
  </si>
  <si>
    <t>NO SE CONSIDERA DST (HORARIO DE VERANO)</t>
  </si>
  <si>
    <t>En horario de verano, restar una hora al reloj oficial</t>
  </si>
  <si>
    <t>Radio Vector (UA)</t>
  </si>
  <si>
    <t>Ecuación del Tiempo
EoT (minutos)</t>
  </si>
  <si>
    <t>minutos diurnos
(de sol)</t>
  </si>
  <si>
    <t xml:space="preserve">Fecha juliana del mediodía local teórico sin EoT en hora oficial </t>
  </si>
  <si>
    <r>
      <t xml:space="preserve">Excentricidad órbita terrestre
</t>
    </r>
    <r>
      <rPr>
        <b/>
        <i/>
        <sz val="11"/>
        <color theme="1"/>
        <rFont val="Calibri"/>
        <family val="2"/>
        <scheme val="minor"/>
      </rPr>
      <t>e</t>
    </r>
  </si>
  <si>
    <t>Recálculos para la obtención de 
mediodía, orto
y ocaso interpolados
basados en mediodía solar aproximado
(M. Perea)</t>
  </si>
  <si>
    <r>
      <t xml:space="preserve">Excentricidad órbita terrestre
</t>
    </r>
    <r>
      <rPr>
        <b/>
        <i/>
        <sz val="11"/>
        <color rgb="FFFF0000"/>
        <rFont val="Calibri"/>
        <family val="2"/>
        <scheme val="minor"/>
      </rPr>
      <t>e</t>
    </r>
  </si>
  <si>
    <r>
      <t>Ángulo horario base para el orto 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</si>
  <si>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>Ángulo horario orto interpolado
valor absoluto
 (</t>
    </r>
    <r>
      <rPr>
        <b/>
        <sz val="11"/>
        <color rgb="FFFF0000"/>
        <rFont val="Calibri"/>
        <family val="2"/>
      </rPr>
      <t>°)</t>
    </r>
  </si>
  <si>
    <r>
      <t>Ángulo horario ocaso interpolado
valor
absoluto
 (</t>
    </r>
    <r>
      <rPr>
        <b/>
        <sz val="11"/>
        <color rgb="FFFF0000"/>
        <rFont val="Calibri"/>
        <family val="2"/>
      </rPr>
      <t>°)</t>
    </r>
  </si>
  <si>
    <r>
      <t xml:space="preserve">Ángulo
cenital Sol </t>
    </r>
    <r>
      <rPr>
        <b/>
        <sz val="11"/>
        <color theme="1"/>
        <rFont val="Arial"/>
        <family val="2"/>
      </rPr>
      <t>θ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</si>
  <si>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 xml:space="preserve">Ángulo
horario 
</t>
    </r>
    <r>
      <rPr>
        <b/>
        <sz val="11"/>
        <color theme="1"/>
        <rFont val="Aptos Narrow"/>
        <family val="2"/>
      </rPr>
      <t>ω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</si>
  <si>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t>Tiempo solar verdadero (min)</t>
  </si>
  <si>
    <t>Ecuación de centro Sol C</t>
  </si>
  <si>
    <r>
      <t>Longitud
aparente
Sol L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</si>
  <si>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 xml:space="preserve">Corrección oblicuidad
</t>
    </r>
    <r>
      <rPr>
        <b/>
        <sz val="11"/>
        <color theme="1"/>
        <rFont val="Arial"/>
        <family val="2"/>
      </rPr>
      <t>Δε</t>
    </r>
  </si>
  <si>
    <r>
      <t xml:space="preserve">Oblicuidad
Corregida </t>
    </r>
    <r>
      <rPr>
        <b/>
        <sz val="11"/>
        <color theme="1"/>
        <rFont val="Arial"/>
        <family val="2"/>
      </rPr>
      <t>ε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</si>
  <si>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 xml:space="preserve">Declinación
Sol </t>
    </r>
    <r>
      <rPr>
        <b/>
        <sz val="11"/>
        <color theme="1"/>
        <rFont val="Times New Roman"/>
        <family val="1"/>
      </rPr>
      <t>δ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</si>
  <si>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 xml:space="preserve">Corrección por refracción atmosférica estándar </t>
    </r>
    <r>
      <rPr>
        <b/>
        <sz val="11"/>
        <color theme="1"/>
        <rFont val="Arial"/>
        <family val="2"/>
      </rPr>
      <t>Δ</t>
    </r>
    <r>
      <rPr>
        <b/>
        <sz val="11"/>
        <color theme="1"/>
        <rFont val="Calibri"/>
        <family val="2"/>
      </rPr>
      <t>ê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indexed="8"/>
        <rFont val="Aptos Narrow"/>
        <family val="2"/>
      </rPr>
      <t>°</t>
    </r>
    <r>
      <rPr>
        <b/>
        <sz val="11"/>
        <color indexed="8"/>
        <rFont val="Calibri"/>
        <family val="2"/>
      </rPr>
      <t>)</t>
    </r>
  </si>
  <si>
    <r>
      <t xml:space="preserve">Acimut solar </t>
    </r>
    <r>
      <rPr>
        <b/>
        <sz val="11"/>
        <color indexed="8"/>
        <rFont val="Calibri"/>
        <family val="2"/>
      </rPr>
      <t xml:space="preserve"> medido desde el Norte, horario  γ</t>
    </r>
    <r>
      <rPr>
        <b/>
        <vertAlign val="subscript"/>
        <sz val="11"/>
        <color rgb="FF000000"/>
        <rFont val="Calibri"/>
        <family val="2"/>
      </rPr>
      <t>N</t>
    </r>
    <r>
      <rPr>
        <b/>
        <sz val="11"/>
        <color indexed="8"/>
        <rFont val="Calibri"/>
        <family val="2"/>
      </rPr>
      <t xml:space="preserve"> (</t>
    </r>
    <r>
      <rPr>
        <b/>
        <sz val="11"/>
        <color indexed="8"/>
        <rFont val="Aptos Narrow"/>
        <family val="2"/>
      </rPr>
      <t>°</t>
    </r>
    <r>
      <rPr>
        <b/>
        <sz val="11"/>
        <color indexed="8"/>
        <rFont val="Calibri"/>
        <family val="2"/>
      </rPr>
      <t>)</t>
    </r>
  </si>
  <si>
    <r>
      <t>Elevación solar corregida por refración atmosférica estándar  ê (</t>
    </r>
    <r>
      <rPr>
        <b/>
        <sz val="11"/>
        <color indexed="8"/>
        <rFont val="Aptos Narrow"/>
        <family val="2"/>
      </rPr>
      <t>°</t>
    </r>
    <r>
      <rPr>
        <b/>
        <sz val="11"/>
        <color indexed="8"/>
        <rFont val="Calibri"/>
        <family val="2"/>
      </rPr>
      <t>)</t>
    </r>
  </si>
  <si>
    <r>
      <t xml:space="preserve">Oblicuidad
media de la eclíptica 
</t>
    </r>
    <r>
      <rPr>
        <b/>
        <sz val="11"/>
        <color theme="1"/>
        <rFont val="Arial"/>
        <family val="2"/>
      </rPr>
      <t>ε</t>
    </r>
    <r>
      <rPr>
        <b/>
        <vertAlign val="subscript"/>
        <sz val="11"/>
        <color theme="1"/>
        <rFont val="Arial"/>
        <family val="2"/>
      </rPr>
      <t xml:space="preserve">0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</si>
  <si>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>Longitud Media Sol L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</si>
  <si>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t>Siglo juliano JC</t>
  </si>
  <si>
    <t>Fecha juliana JD</t>
  </si>
  <si>
    <r>
      <t>Anomalía media Sol M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</si>
  <si>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 xml:space="preserve">Anomalía verdadera Sol </t>
    </r>
    <r>
      <rPr>
        <b/>
        <sz val="11"/>
        <color theme="1"/>
        <rFont val="Arial"/>
        <family val="2"/>
      </rPr>
      <t>ν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</si>
  <si>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r>
      <t>Longitud VerdaderaSol L (</t>
    </r>
    <r>
      <rPr>
        <b/>
        <sz val="11"/>
        <color theme="1"/>
        <rFont val="Aptos Narrow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</si>
  <si>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t>Hora local
(oficial)</t>
  </si>
  <si>
    <t>NOTAS:</t>
  </si>
  <si>
    <t>En latitudes polares, se producen errores matemáticos</t>
  </si>
  <si>
    <t>en las épocas de noche continua (24h) o día continuo.</t>
  </si>
  <si>
    <t>El método interpolativo rebaja el error del método NOAA</t>
  </si>
  <si>
    <t>especialmente en latitudes elevadas (norte o sur)</t>
  </si>
  <si>
    <t>Los gráficos inferiores dan representaciones nulas en épocas</t>
  </si>
  <si>
    <t>de noche continua o día continuo.</t>
  </si>
  <si>
    <t>Var y
(Algoritmo Smart)</t>
  </si>
  <si>
    <t>declinación
solar
interpolada
 Orto
(°)</t>
  </si>
  <si>
    <t>declinación
solar
interpolada
Ocaso
(°)</t>
  </si>
  <si>
    <r>
      <t>Longitud Media Sol L</t>
    </r>
    <r>
      <rPr>
        <b/>
        <vertAlign val="subscript"/>
        <sz val="11"/>
        <color rgb="FFFF0000"/>
        <rFont val="Calibri"/>
        <family val="2"/>
        <scheme val="minor"/>
      </rPr>
      <t>m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</si>
  <si>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>Anomalía media Sol M 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</si>
  <si>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>Longitud VerdaderaSol L (</t>
    </r>
    <r>
      <rPr>
        <b/>
        <sz val="11"/>
        <color rgb="FFFF0000"/>
        <rFont val="Aptos Narrow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</si>
  <si>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 xml:space="preserve">Anomalía verdadera Sol </t>
    </r>
    <r>
      <rPr>
        <b/>
        <sz val="11"/>
        <color rgb="FFFF0000"/>
        <rFont val="Arial"/>
        <family val="2"/>
      </rPr>
      <t>ν</t>
    </r>
    <r>
      <rPr>
        <b/>
        <sz val="11"/>
        <color rgb="FFFF0000"/>
        <rFont val="Calibri"/>
        <family val="2"/>
        <scheme val="minor"/>
      </rPr>
      <t>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</si>
  <si>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>Longitud
aparente
Sol L</t>
    </r>
    <r>
      <rPr>
        <b/>
        <vertAlign val="subscript"/>
        <sz val="11"/>
        <color rgb="FFFF0000"/>
        <rFont val="Calibri"/>
        <family val="2"/>
        <scheme val="minor"/>
      </rPr>
      <t>t</t>
    </r>
    <r>
      <rPr>
        <b/>
        <sz val="11"/>
        <color rgb="FFFF0000"/>
        <rFont val="Calibri"/>
        <family val="2"/>
        <scheme val="minor"/>
      </rPr>
      <t>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</si>
  <si>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 xml:space="preserve">Oblicuidad
media de la eclíptica 
</t>
    </r>
    <r>
      <rPr>
        <b/>
        <sz val="11"/>
        <color rgb="FFFF0000"/>
        <rFont val="Arial"/>
        <family val="2"/>
      </rPr>
      <t>ε</t>
    </r>
    <r>
      <rPr>
        <b/>
        <vertAlign val="subscript"/>
        <sz val="11"/>
        <color rgb="FFFF0000"/>
        <rFont val="Arial"/>
        <family val="2"/>
      </rPr>
      <t xml:space="preserve">0 </t>
    </r>
    <r>
      <rPr>
        <b/>
        <sz val="11"/>
        <color rgb="FFFF0000"/>
        <rFont val="Calibri"/>
        <family val="2"/>
        <scheme val="minor"/>
      </rPr>
      <t>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</si>
  <si>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 xml:space="preserve">Corrección oblicuidad
</t>
    </r>
    <r>
      <rPr>
        <b/>
        <sz val="11"/>
        <color rgb="FFFF0000"/>
        <rFont val="Arial"/>
        <family val="2"/>
      </rPr>
      <t>Δε</t>
    </r>
  </si>
  <si>
    <r>
      <t xml:space="preserve">Oblicuidad
Corregida </t>
    </r>
    <r>
      <rPr>
        <b/>
        <sz val="11"/>
        <color rgb="FFFF0000"/>
        <rFont val="Arial"/>
        <family val="2"/>
      </rPr>
      <t>ε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FF0000"/>
        <rFont val="Calibri"/>
        <family val="2"/>
        <scheme val="minor"/>
      </rPr>
      <t>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</si>
  <si>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t xml:space="preserve">Declinación
Sol </t>
    </r>
    <r>
      <rPr>
        <b/>
        <sz val="11"/>
        <color rgb="FFFF0000"/>
        <rFont val="Times New Roman"/>
        <family val="1"/>
      </rPr>
      <t>δ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FF0000"/>
        <rFont val="Calibri"/>
        <family val="2"/>
        <scheme val="minor"/>
      </rPr>
      <t>(</t>
    </r>
    <r>
      <rPr>
        <b/>
        <sz val="11"/>
        <color rgb="FFFF0000"/>
        <rFont val="Calibri"/>
        <family val="2"/>
      </rPr>
      <t>°</t>
    </r>
    <r>
      <rPr>
        <b/>
        <sz val="11"/>
        <color rgb="FFFF0000"/>
        <rFont val="Calibri"/>
        <family val="2"/>
        <scheme val="minor"/>
      </rPr>
      <t>)</t>
    </r>
  </si>
  <si>
    <r>
      <rPr>
        <sz val="11"/>
        <color theme="1"/>
        <rFont val="Calibri"/>
        <family val="2"/>
        <scheme val="minor"/>
      </rPr>
      <t xml:space="preserve">Cálculos solares basados en las tablas NOAA (National oceanographic and Athmospheric Administration).
</t>
    </r>
    <r>
      <rPr>
        <b/>
        <sz val="11"/>
        <color rgb="FFFF0000"/>
        <rFont val="Calibri"/>
        <family val="2"/>
        <scheme val="minor"/>
      </rPr>
      <t xml:space="preserve">Valores válidos a partir del 01/01/1901, muy precisos hasta 2100 A.D.
</t>
    </r>
    <r>
      <rPr>
        <b/>
        <sz val="11"/>
        <color indexed="8"/>
        <rFont val="Calibri"/>
        <family val="2"/>
      </rPr>
      <t>Modificaciones gráficas y metodología de cálculo del mediodía, orto, ocaso, y minutos diurnos según algoritmos de M. Perea.
INTRODUCIR DATOS SOLAMENTE EN CELDAS AMARILLAS.</t>
    </r>
    <r>
      <rPr>
        <b/>
        <sz val="11"/>
        <color theme="1"/>
        <rFont val="Calibri"/>
        <family val="2"/>
        <scheme val="minor"/>
      </rPr>
      <t xml:space="preserve">
Ver notas más abajo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</si>
</sst>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0000000"/>
    <numFmt numFmtId="166" formatCode="h:mm:ss;@"/>
    <numFmt numFmtId="167" formatCode="0.0000000"/>
    <numFmt numFmtId="168" formatCode="0.0000000000"/>
    <numFmt numFmtId="169" formatCode="#,##0.000000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Aptos Narrow"/>
      <family val="2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1"/>
      <color theme="1"/>
      <name val="Aptos Narrow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Aptos Narrow"/>
      <family val="2"/>
    </font>
    <font>
      <b/>
      <sz val="11"/>
      <color rgb="FFFF0000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Arial"/>
      <family val="2"/>
    </font>
    <font>
      <b/>
      <sz val="11"/>
      <color theme="1"/>
      <name val="Times New Roman"/>
      <family val="1"/>
    </font>
    <font>
      <b/>
      <vertAlign val="subscript"/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b/>
      <sz val="11"/>
      <color rgb="FFFF0000"/>
      <name val="Arial"/>
      <family val="2"/>
    </font>
    <font>
      <b/>
      <vertAlign val="subscript"/>
      <sz val="11"/>
      <color rgb="FFFF0000"/>
      <name val="Arial"/>
      <family val="2"/>
    </font>
    <font>
      <b/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5" fontId="0" fillId="0" borderId="0" xfId="0" applyNumberFormat="1"/>
    <xf numFmtId="0" fontId="0" fillId="2" borderId="0" xfId="0" applyFill="1"/>
    <xf numFmtId="166" fontId="0" fillId="0" borderId="0" xfId="0" applyNumberForma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3" fillId="0" borderId="0" xfId="0" applyFont="1" applyAlignment="1">
      <alignment horizontal="center" wrapText="1"/>
    </xf>
    <xf numFmtId="167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1" fontId="3" fillId="2" borderId="8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3" fillId="0" borderId="0" xfId="0" applyFont="1"/>
    <xf numFmtId="14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165" fontId="5" fillId="0" borderId="0" xfId="0" applyNumberFormat="1" applyFont="1"/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68" fontId="5" fillId="0" borderId="0" xfId="0" applyNumberFormat="1" applyFont="1" applyAlignment="1">
      <alignment horizontal="center"/>
    </xf>
    <xf numFmtId="166" fontId="6" fillId="0" borderId="0" xfId="0" applyNumberFormat="1" applyFont="1"/>
    <xf numFmtId="166" fontId="3" fillId="0" borderId="0" xfId="0" applyNumberFormat="1" applyFont="1"/>
    <xf numFmtId="166" fontId="3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9" fillId="3" borderId="9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4" borderId="9" xfId="0" applyFont="1" applyFill="1" applyBorder="1" applyAlignment="1">
      <alignment horizontal="center" vertical="top" wrapText="1"/>
    </xf>
    <xf numFmtId="0" fontId="6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168" fontId="9" fillId="0" borderId="0" xfId="0" applyNumberFormat="1" applyFont="1" applyAlignment="1">
      <alignment horizontal="center" wrapText="1"/>
    </xf>
    <xf numFmtId="0" fontId="3" fillId="5" borderId="9" xfId="0" applyFont="1" applyFill="1" applyBorder="1" applyAlignment="1">
      <alignment horizontal="center" wrapText="1"/>
    </xf>
    <xf numFmtId="0" fontId="9" fillId="0" borderId="0" xfId="0" applyFont="1"/>
    <xf numFmtId="0" fontId="19" fillId="0" borderId="0" xfId="0" applyFont="1"/>
    <xf numFmtId="169" fontId="3" fillId="2" borderId="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Analema solar para la hora</a:t>
            </a:r>
            <a:r>
              <a:rPr lang="es-ES" b="1" baseline="0"/>
              <a:t> indicada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5450372979693328"/>
          <c:y val="0.11926045016077171"/>
          <c:w val="0.78681205967675094"/>
          <c:h val="0.769394637567410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dot"/>
            <c:size val="2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'Orto ocaso interp. decl.'!$AB$3:$AB$368</c:f>
              <c:numCache>
                <c:formatCode>General</c:formatCode>
                <c:ptCount val="366"/>
                <c:pt idx="0">
                  <c:v>179.72204149952609</c:v>
                </c:pt>
                <c:pt idx="1">
                  <c:v>179.60252581988959</c:v>
                </c:pt>
                <c:pt idx="2">
                  <c:v>179.48408695169348</c:v>
                </c:pt>
                <c:pt idx="3">
                  <c:v>179.366814664657</c:v>
                </c:pt>
                <c:pt idx="4">
                  <c:v>179.25079793670284</c:v>
                </c:pt>
                <c:pt idx="5">
                  <c:v>179.13612489024081</c:v>
                </c:pt>
                <c:pt idx="6">
                  <c:v>179.02288272747444</c:v>
                </c:pt>
                <c:pt idx="7">
                  <c:v>178.91115766485564</c:v>
                </c:pt>
                <c:pt idx="8">
                  <c:v>178.80103486670612</c:v>
                </c:pt>
                <c:pt idx="9">
                  <c:v>178.69259837808011</c:v>
                </c:pt>
                <c:pt idx="10">
                  <c:v>178.58593105698708</c:v>
                </c:pt>
                <c:pt idx="11">
                  <c:v>178.481114506072</c:v>
                </c:pt>
                <c:pt idx="12">
                  <c:v>178.3782290038929</c:v>
                </c:pt>
                <c:pt idx="13">
                  <c:v>178.27735343597033</c:v>
                </c:pt>
                <c:pt idx="14">
                  <c:v>178.178565225748</c:v>
                </c:pt>
                <c:pt idx="15">
                  <c:v>178.08194026567719</c:v>
                </c:pt>
                <c:pt idx="16">
                  <c:v>177.98755284860954</c:v>
                </c:pt>
                <c:pt idx="17">
                  <c:v>177.89547559970595</c:v>
                </c:pt>
                <c:pt idx="18">
                  <c:v>177.8057794090887</c:v>
                </c:pt>
                <c:pt idx="19">
                  <c:v>177.71853336544609</c:v>
                </c:pt>
                <c:pt idx="20">
                  <c:v>177.63380469083324</c:v>
                </c:pt>
                <c:pt idx="21">
                  <c:v>177.55165867688243</c:v>
                </c:pt>
                <c:pt idx="22">
                  <c:v>177.47215862266239</c:v>
                </c:pt>
                <c:pt idx="23">
                  <c:v>177.39536577441095</c:v>
                </c:pt>
                <c:pt idx="24">
                  <c:v>177.32133926735639</c:v>
                </c:pt>
                <c:pt idx="25">
                  <c:v>177.25013606984442</c:v>
                </c:pt>
                <c:pt idx="26">
                  <c:v>177.18181092997725</c:v>
                </c:pt>
                <c:pt idx="27">
                  <c:v>177.11641632494889</c:v>
                </c:pt>
                <c:pt idx="28">
                  <c:v>177.05400241326629</c:v>
                </c:pt>
                <c:pt idx="29">
                  <c:v>176.99461699000881</c:v>
                </c:pt>
                <c:pt idx="30">
                  <c:v>176.93830544528066</c:v>
                </c:pt>
                <c:pt idx="31">
                  <c:v>176.88511072598567</c:v>
                </c:pt>
                <c:pt idx="32">
                  <c:v>176.83507330102418</c:v>
                </c:pt>
                <c:pt idx="33">
                  <c:v>176.78823113001556</c:v>
                </c:pt>
                <c:pt idx="34">
                  <c:v>176.7446196355977</c:v>
                </c:pt>
                <c:pt idx="35">
                  <c:v>176.70427167936361</c:v>
                </c:pt>
                <c:pt idx="36">
                  <c:v>176.66721754144442</c:v>
                </c:pt>
                <c:pt idx="37">
                  <c:v>176.63348490375074</c:v>
                </c:pt>
                <c:pt idx="38">
                  <c:v>176.60309883683624</c:v>
                </c:pt>
                <c:pt idx="39">
                  <c:v>176.57608179034855</c:v>
                </c:pt>
                <c:pt idx="40">
                  <c:v>176.55245358698824</c:v>
                </c:pt>
                <c:pt idx="41">
                  <c:v>176.53223141988849</c:v>
                </c:pt>
                <c:pt idx="42">
                  <c:v>176.51542985330025</c:v>
                </c:pt>
                <c:pt idx="43">
                  <c:v>176.50206082645241</c:v>
                </c:pt>
                <c:pt idx="44">
                  <c:v>176.49213366041317</c:v>
                </c:pt>
                <c:pt idx="45">
                  <c:v>176.48565506780983</c:v>
                </c:pt>
                <c:pt idx="46">
                  <c:v>176.48262916517353</c:v>
                </c:pt>
                <c:pt idx="47">
                  <c:v>176.48305748773441</c:v>
                </c:pt>
                <c:pt idx="48">
                  <c:v>176.48693900641626</c:v>
                </c:pt>
                <c:pt idx="49">
                  <c:v>176.49427014680407</c:v>
                </c:pt>
                <c:pt idx="50">
                  <c:v>176.50504480982318</c:v>
                </c:pt>
                <c:pt idx="51">
                  <c:v>176.51925439386662</c:v>
                </c:pt>
                <c:pt idx="52">
                  <c:v>176.53688781810649</c:v>
                </c:pt>
                <c:pt idx="53">
                  <c:v>176.55793154668993</c:v>
                </c:pt>
                <c:pt idx="54">
                  <c:v>176.58236961354703</c:v>
                </c:pt>
                <c:pt idx="55">
                  <c:v>176.61018364751442</c:v>
                </c:pt>
                <c:pt idx="56">
                  <c:v>176.64135289747753</c:v>
                </c:pt>
                <c:pt idx="57">
                  <c:v>176.6758542572353</c:v>
                </c:pt>
                <c:pt idx="58">
                  <c:v>176.71366228980435</c:v>
                </c:pt>
                <c:pt idx="59">
                  <c:v>176.75474925085825</c:v>
                </c:pt>
                <c:pt idx="60">
                  <c:v>176.79908511102531</c:v>
                </c:pt>
                <c:pt idx="61">
                  <c:v>176.84663757676083</c:v>
                </c:pt>
                <c:pt idx="62">
                  <c:v>176.89737210952956</c:v>
                </c:pt>
                <c:pt idx="63">
                  <c:v>176.95125194302886</c:v>
                </c:pt>
                <c:pt idx="64">
                  <c:v>177.00823809821156</c:v>
                </c:pt>
                <c:pt idx="65">
                  <c:v>177.06828939587012</c:v>
                </c:pt>
                <c:pt idx="66">
                  <c:v>177.13136246655949</c:v>
                </c:pt>
                <c:pt idx="67">
                  <c:v>177.19741175766183</c:v>
                </c:pt>
                <c:pt idx="68">
                  <c:v>177.26638953739928</c:v>
                </c:pt>
                <c:pt idx="69">
                  <c:v>177.33824589563142</c:v>
                </c:pt>
                <c:pt idx="70">
                  <c:v>177.41292874129681</c:v>
                </c:pt>
                <c:pt idx="71">
                  <c:v>177.49038379636579</c:v>
                </c:pt>
                <c:pt idx="72">
                  <c:v>177.57055458621085</c:v>
                </c:pt>
                <c:pt idx="73">
                  <c:v>177.65338242631515</c:v>
                </c:pt>
                <c:pt idx="74">
                  <c:v>177.73880640527113</c:v>
                </c:pt>
                <c:pt idx="75">
                  <c:v>177.82676336404097</c:v>
                </c:pt>
                <c:pt idx="76">
                  <c:v>177.91718787148784</c:v>
                </c:pt>
                <c:pt idx="77">
                  <c:v>178.0100121961965</c:v>
                </c:pt>
                <c:pt idx="78">
                  <c:v>178.10516627466643</c:v>
                </c:pt>
                <c:pt idx="79">
                  <c:v>178.20257767593966</c:v>
                </c:pt>
                <c:pt idx="80">
                  <c:v>178.30217156280355</c:v>
                </c:pt>
                <c:pt idx="81">
                  <c:v>178.40387064971321</c:v>
                </c:pt>
                <c:pt idx="82">
                  <c:v>178.50759515761513</c:v>
                </c:pt>
                <c:pt idx="83">
                  <c:v>178.61326276589034</c:v>
                </c:pt>
                <c:pt idx="84">
                  <c:v>178.72078856167104</c:v>
                </c:pt>
                <c:pt idx="85">
                  <c:v>178.83008498678555</c:v>
                </c:pt>
                <c:pt idx="86">
                  <c:v>178.94106178269703</c:v>
                </c:pt>
                <c:pt idx="87">
                  <c:v>179.05362593372217</c:v>
                </c:pt>
                <c:pt idx="88">
                  <c:v>179.16768160898039</c:v>
                </c:pt>
                <c:pt idx="89">
                  <c:v>179.28313010342765</c:v>
                </c:pt>
                <c:pt idx="90">
                  <c:v>179.39986977849082</c:v>
                </c:pt>
                <c:pt idx="91">
                  <c:v>179.5177960027346</c:v>
                </c:pt>
                <c:pt idx="92">
                  <c:v>179.6368010931435</c:v>
                </c:pt>
                <c:pt idx="93">
                  <c:v>179.75677425756214</c:v>
                </c:pt>
                <c:pt idx="94">
                  <c:v>179.87760153882311</c:v>
                </c:pt>
                <c:pt idx="95">
                  <c:v>179.99916576265832</c:v>
                </c:pt>
                <c:pt idx="96">
                  <c:v>180.12134648086911</c:v>
                </c:pt>
                <c:pt idx="97">
                  <c:v>180.24401993767916</c:v>
                </c:pt>
                <c:pt idx="98">
                  <c:v>180.36705901475062</c:v>
                </c:pt>
                <c:pt idx="99">
                  <c:v>180.490333200957</c:v>
                </c:pt>
                <c:pt idx="100">
                  <c:v>180.61370856060392</c:v>
                </c:pt>
                <c:pt idx="101">
                  <c:v>180.7370477098749</c:v>
                </c:pt>
                <c:pt idx="102">
                  <c:v>180.86020980136294</c:v>
                </c:pt>
                <c:pt idx="103">
                  <c:v>180.98305051741633</c:v>
                </c:pt>
                <c:pt idx="104">
                  <c:v>181.1054220734577</c:v>
                </c:pt>
                <c:pt idx="105">
                  <c:v>181.22717323220468</c:v>
                </c:pt>
                <c:pt idx="106">
                  <c:v>181.34814932996503</c:v>
                </c:pt>
                <c:pt idx="107">
                  <c:v>181.46819231603087</c:v>
                </c:pt>
                <c:pt idx="108">
                  <c:v>181.58714080639484</c:v>
                </c:pt>
                <c:pt idx="109">
                  <c:v>181.70483015295963</c:v>
                </c:pt>
                <c:pt idx="110">
                  <c:v>181.82109252944988</c:v>
                </c:pt>
                <c:pt idx="111">
                  <c:v>181.9357570353304</c:v>
                </c:pt>
                <c:pt idx="112">
                  <c:v>182.04864981899902</c:v>
                </c:pt>
                <c:pt idx="113">
                  <c:v>182.15959422155626</c:v>
                </c:pt>
                <c:pt idx="114">
                  <c:v>182.26841094252421</c:v>
                </c:pt>
                <c:pt idx="115">
                  <c:v>182.37491822886474</c:v>
                </c:pt>
                <c:pt idx="116">
                  <c:v>182.47893208863584</c:v>
                </c:pt>
                <c:pt idx="117">
                  <c:v>182.58026653067895</c:v>
                </c:pt>
                <c:pt idx="118">
                  <c:v>182.67873383167264</c:v>
                </c:pt>
                <c:pt idx="119">
                  <c:v>182.77414483190327</c:v>
                </c:pt>
                <c:pt idx="120">
                  <c:v>182.86630926103084</c:v>
                </c:pt>
                <c:pt idx="121">
                  <c:v>182.95503609511755</c:v>
                </c:pt>
                <c:pt idx="122">
                  <c:v>183.04013394609046</c:v>
                </c:pt>
                <c:pt idx="123">
                  <c:v>183.12141148473452</c:v>
                </c:pt>
                <c:pt idx="124">
                  <c:v>183.19867789820645</c:v>
                </c:pt>
                <c:pt idx="125">
                  <c:v>183.2717433829132</c:v>
                </c:pt>
                <c:pt idx="126">
                  <c:v>183.34041967346272</c:v>
                </c:pt>
                <c:pt idx="127">
                  <c:v>183.40452060817958</c:v>
                </c:pt>
                <c:pt idx="128">
                  <c:v>183.46386273145603</c:v>
                </c:pt>
                <c:pt idx="129">
                  <c:v>183.51826593300498</c:v>
                </c:pt>
                <c:pt idx="130">
                  <c:v>183.56755412369839</c:v>
                </c:pt>
                <c:pt idx="131">
                  <c:v>183.61155594742226</c:v>
                </c:pt>
                <c:pt idx="132">
                  <c:v>183.65010552798816</c:v>
                </c:pt>
                <c:pt idx="133">
                  <c:v>183.68304324970168</c:v>
                </c:pt>
                <c:pt idx="134">
                  <c:v>183.71021656975992</c:v>
                </c:pt>
                <c:pt idx="135">
                  <c:v>183.73148086017179</c:v>
                </c:pt>
                <c:pt idx="136">
                  <c:v>183.74670027632058</c:v>
                </c:pt>
                <c:pt idx="137">
                  <c:v>183.75574864874326</c:v>
                </c:pt>
                <c:pt idx="138">
                  <c:v>183.75851039411231</c:v>
                </c:pt>
                <c:pt idx="139">
                  <c:v>183.75488144071218</c:v>
                </c:pt>
                <c:pt idx="140">
                  <c:v>183.74477016314748</c:v>
                </c:pt>
                <c:pt idx="141">
                  <c:v>183.7280983202113</c:v>
                </c:pt>
                <c:pt idx="142">
                  <c:v>183.70480198931432</c:v>
                </c:pt>
                <c:pt idx="143">
                  <c:v>183.67483249009939</c:v>
                </c:pt>
                <c:pt idx="144">
                  <c:v>183.63815728924328</c:v>
                </c:pt>
                <c:pt idx="145">
                  <c:v>183.59476087787249</c:v>
                </c:pt>
                <c:pt idx="146">
                  <c:v>183.54464561237438</c:v>
                </c:pt>
                <c:pt idx="147">
                  <c:v>183.48783250898799</c:v>
                </c:pt>
                <c:pt idx="148">
                  <c:v>183.42436198201059</c:v>
                </c:pt>
                <c:pt idx="149">
                  <c:v>183.35429451530067</c:v>
                </c:pt>
                <c:pt idx="150">
                  <c:v>183.27771125644995</c:v>
                </c:pt>
                <c:pt idx="151">
                  <c:v>183.19471452299794</c:v>
                </c:pt>
                <c:pt idx="152">
                  <c:v>183.1054282102138</c:v>
                </c:pt>
                <c:pt idx="153">
                  <c:v>183.00999809018279</c:v>
                </c:pt>
                <c:pt idx="154">
                  <c:v>182.908591992515</c:v>
                </c:pt>
                <c:pt idx="155">
                  <c:v>182.80139985757651</c:v>
                </c:pt>
                <c:pt idx="156">
                  <c:v>182.68863365412841</c:v>
                </c:pt>
                <c:pt idx="157">
                  <c:v>182.57052715424459</c:v>
                </c:pt>
                <c:pt idx="158">
                  <c:v>182.44733555981713</c:v>
                </c:pt>
                <c:pt idx="159">
                  <c:v>182.31933497626926</c:v>
                </c:pt>
                <c:pt idx="160">
                  <c:v>182.18682173099248</c:v>
                </c:pt>
                <c:pt idx="161">
                  <c:v>182.05011153559323</c:v>
                </c:pt>
                <c:pt idx="162">
                  <c:v>181.90953849324393</c:v>
                </c:pt>
                <c:pt idx="163">
                  <c:v>181.76545395425399</c:v>
                </c:pt>
                <c:pt idx="164">
                  <c:v>181.61822522530969</c:v>
                </c:pt>
                <c:pt idx="165">
                  <c:v>181.46823413969281</c:v>
                </c:pt>
                <c:pt idx="166">
                  <c:v>181.31587549816294</c:v>
                </c:pt>
                <c:pt idx="167">
                  <c:v>181.16155539187989</c:v>
                </c:pt>
                <c:pt idx="168">
                  <c:v>181.00568942097479</c:v>
                </c:pt>
                <c:pt idx="169">
                  <c:v>180.84870082370631</c:v>
                </c:pt>
                <c:pt idx="170">
                  <c:v>180.69101853291613</c:v>
                </c:pt>
                <c:pt idx="171">
                  <c:v>180.53307517759856</c:v>
                </c:pt>
                <c:pt idx="172">
                  <c:v>180.37530504833117</c:v>
                </c:pt>
                <c:pt idx="173">
                  <c:v>180.21814204600238</c:v>
                </c:pt>
                <c:pt idx="174">
                  <c:v>180.06201763343657</c:v>
                </c:pt>
                <c:pt idx="175">
                  <c:v>179.90735880949217</c:v>
                </c:pt>
                <c:pt idx="176">
                  <c:v>179.75458612557463</c:v>
                </c:pt>
                <c:pt idx="177">
                  <c:v>179.60411176154958</c:v>
                </c:pt>
                <c:pt idx="178">
                  <c:v>179.45633768040773</c:v>
                </c:pt>
                <c:pt idx="179">
                  <c:v>179.31165387650447</c:v>
                </c:pt>
                <c:pt idx="180">
                  <c:v>179.17043673273599</c:v>
                </c:pt>
                <c:pt idx="181">
                  <c:v>179.03304749934148</c:v>
                </c:pt>
                <c:pt idx="182">
                  <c:v>178.89983090521173</c:v>
                </c:pt>
                <c:pt idx="183">
                  <c:v>178.77111391086305</c:v>
                </c:pt>
                <c:pt idx="184">
                  <c:v>178.64720460981437</c:v>
                </c:pt>
                <c:pt idx="185">
                  <c:v>178.52839128301287</c:v>
                </c:pt>
                <c:pt idx="186">
                  <c:v>178.4149416091567</c:v>
                </c:pt>
                <c:pt idx="187">
                  <c:v>178.30710203133242</c:v>
                </c:pt>
                <c:pt idx="188">
                  <c:v>178.2050972787614</c:v>
                </c:pt>
                <c:pt idx="189">
                  <c:v>178.1091300405327</c:v>
                </c:pt>
                <c:pt idx="190">
                  <c:v>178.01938078663431</c:v>
                </c:pt>
                <c:pt idx="191">
                  <c:v>177.93600773008245</c:v>
                </c:pt>
                <c:pt idx="192">
                  <c:v>177.85914692284462</c:v>
                </c:pt>
                <c:pt idx="193">
                  <c:v>177.78891247703132</c:v>
                </c:pt>
                <c:pt idx="194">
                  <c:v>177.72539690216581</c:v>
                </c:pt>
                <c:pt idx="195">
                  <c:v>177.66867154866395</c:v>
                </c:pt>
                <c:pt idx="196">
                  <c:v>177.61878714713396</c:v>
                </c:pt>
                <c:pt idx="197">
                  <c:v>177.57577443303148</c:v>
                </c:pt>
                <c:pt idx="198">
                  <c:v>177.53964484600033</c:v>
                </c:pt>
                <c:pt idx="199">
                  <c:v>177.51039129334515</c:v>
                </c:pt>
                <c:pt idx="200">
                  <c:v>177.48798896735912</c:v>
                </c:pt>
                <c:pt idx="201">
                  <c:v>177.4723962064445</c:v>
                </c:pt>
                <c:pt idx="202">
                  <c:v>177.46355539056458</c:v>
                </c:pt>
                <c:pt idx="203">
                  <c:v>177.46139386191555</c:v>
                </c:pt>
                <c:pt idx="204">
                  <c:v>177.46582486238913</c:v>
                </c:pt>
                <c:pt idx="205">
                  <c:v>177.47674848001805</c:v>
                </c:pt>
                <c:pt idx="206">
                  <c:v>177.49405259717844</c:v>
                </c:pt>
                <c:pt idx="207">
                  <c:v>177.51761383405426</c:v>
                </c:pt>
                <c:pt idx="208">
                  <c:v>177.54729848154886</c:v>
                </c:pt>
                <c:pt idx="209">
                  <c:v>177.5829634184189</c:v>
                </c:pt>
                <c:pt idx="210">
                  <c:v>177.62445700814408</c:v>
                </c:pt>
                <c:pt idx="211">
                  <c:v>177.67161997159235</c:v>
                </c:pt>
                <c:pt idx="212">
                  <c:v>177.72428623219162</c:v>
                </c:pt>
                <c:pt idx="213">
                  <c:v>177.7822837308438</c:v>
                </c:pt>
                <c:pt idx="214">
                  <c:v>177.84543520831505</c:v>
                </c:pt>
                <c:pt idx="215">
                  <c:v>177.91355895342497</c:v>
                </c:pt>
                <c:pt idx="216">
                  <c:v>177.98646951562387</c:v>
                </c:pt>
                <c:pt idx="217">
                  <c:v>178.06397838113196</c:v>
                </c:pt>
                <c:pt idx="218">
                  <c:v>178.14589461200694</c:v>
                </c:pt>
                <c:pt idx="219">
                  <c:v>178.23202544798676</c:v>
                </c:pt>
                <c:pt idx="220">
                  <c:v>178.32217687109312</c:v>
                </c:pt>
                <c:pt idx="221">
                  <c:v>178.41615413330419</c:v>
                </c:pt>
                <c:pt idx="222">
                  <c:v>178.51376224784201</c:v>
                </c:pt>
                <c:pt idx="223">
                  <c:v>178.61480644474386</c:v>
                </c:pt>
                <c:pt idx="224">
                  <c:v>178.71909259152324</c:v>
                </c:pt>
                <c:pt idx="225">
                  <c:v>178.82642758002555</c:v>
                </c:pt>
                <c:pt idx="226">
                  <c:v>178.93661968039839</c:v>
                </c:pt>
                <c:pt idx="227">
                  <c:v>179.04947886347725</c:v>
                </c:pt>
                <c:pt idx="228">
                  <c:v>179.16481709276229</c:v>
                </c:pt>
                <c:pt idx="229">
                  <c:v>179.2824485872693</c:v>
                </c:pt>
                <c:pt idx="230">
                  <c:v>179.40219005659912</c:v>
                </c:pt>
                <c:pt idx="231">
                  <c:v>179.52386090953894</c:v>
                </c:pt>
                <c:pt idx="232">
                  <c:v>179.64728343755655</c:v>
                </c:pt>
                <c:pt idx="233">
                  <c:v>179.7722829745976</c:v>
                </c:pt>
                <c:pt idx="234">
                  <c:v>179.89868803437173</c:v>
                </c:pt>
                <c:pt idx="235">
                  <c:v>180.02633042664169</c:v>
                </c:pt>
                <c:pt idx="236">
                  <c:v>180.15504535370576</c:v>
                </c:pt>
                <c:pt idx="237">
                  <c:v>180.28467148868742</c:v>
                </c:pt>
                <c:pt idx="238">
                  <c:v>180.41505103603416</c:v>
                </c:pt>
                <c:pt idx="239">
                  <c:v>180.54602977663095</c:v>
                </c:pt>
                <c:pt idx="240">
                  <c:v>180.67745709787724</c:v>
                </c:pt>
                <c:pt idx="241">
                  <c:v>180.80918601020474</c:v>
                </c:pt>
                <c:pt idx="242">
                  <c:v>180.94107315115915</c:v>
                </c:pt>
                <c:pt idx="243">
                  <c:v>181.072978778058</c:v>
                </c:pt>
                <c:pt idx="244">
                  <c:v>181.20476675040044</c:v>
                </c:pt>
                <c:pt idx="245">
                  <c:v>181.33630450292395</c:v>
                </c:pt>
                <c:pt idx="246">
                  <c:v>181.46746301039539</c:v>
                </c:pt>
                <c:pt idx="247">
                  <c:v>181.59811674499446</c:v>
                </c:pt>
                <c:pt idx="248">
                  <c:v>181.72814362725845</c:v>
                </c:pt>
                <c:pt idx="249">
                  <c:v>181.85742497142351</c:v>
                </c:pt>
                <c:pt idx="250">
                  <c:v>181.98584542597416</c:v>
                </c:pt>
                <c:pt idx="251">
                  <c:v>182.11329291025768</c:v>
                </c:pt>
                <c:pt idx="252">
                  <c:v>182.23965854782958</c:v>
                </c:pt>
                <c:pt idx="253">
                  <c:v>182.36483659732835</c:v>
                </c:pt>
                <c:pt idx="254">
                  <c:v>182.48872438150755</c:v>
                </c:pt>
                <c:pt idx="255">
                  <c:v>182.61122221507259</c:v>
                </c:pt>
                <c:pt idx="256">
                  <c:v>182.7322333319706</c:v>
                </c:pt>
                <c:pt idx="257">
                  <c:v>182.85166381264378</c:v>
                </c:pt>
                <c:pt idx="258">
                  <c:v>182.96942251183665</c:v>
                </c:pt>
                <c:pt idx="259">
                  <c:v>183.08542098741793</c:v>
                </c:pt>
                <c:pt idx="260">
                  <c:v>183.19957343069635</c:v>
                </c:pt>
                <c:pt idx="261">
                  <c:v>183.31179659866913</c:v>
                </c:pt>
                <c:pt idx="262">
                  <c:v>183.42200974857775</c:v>
                </c:pt>
                <c:pt idx="263">
                  <c:v>183.53013457514149</c:v>
                </c:pt>
                <c:pt idx="264">
                  <c:v>183.63609515079466</c:v>
                </c:pt>
                <c:pt idx="265">
                  <c:v>183.73981786921419</c:v>
                </c:pt>
                <c:pt idx="266">
                  <c:v>183.84123139240046</c:v>
                </c:pt>
                <c:pt idx="267">
                  <c:v>183.94026660152775</c:v>
                </c:pt>
                <c:pt idx="268">
                  <c:v>184.03685655176577</c:v>
                </c:pt>
                <c:pt idx="269">
                  <c:v>184.13093643122036</c:v>
                </c:pt>
                <c:pt idx="270">
                  <c:v>184.2224435241275</c:v>
                </c:pt>
                <c:pt idx="271">
                  <c:v>184.3113171783875</c:v>
                </c:pt>
                <c:pt idx="272">
                  <c:v>184.39749877751925</c:v>
                </c:pt>
                <c:pt idx="273">
                  <c:v>184.48093171704517</c:v>
                </c:pt>
                <c:pt idx="274">
                  <c:v>184.5615613853308</c:v>
                </c:pt>
                <c:pt idx="275">
                  <c:v>184.63933514884474</c:v>
                </c:pt>
                <c:pt idx="276">
                  <c:v>184.71420234178731</c:v>
                </c:pt>
                <c:pt idx="277">
                  <c:v>184.78611426001183</c:v>
                </c:pt>
                <c:pt idx="278">
                  <c:v>184.85502415912583</c:v>
                </c:pt>
                <c:pt idx="279">
                  <c:v>184.92088725665201</c:v>
                </c:pt>
                <c:pt idx="280">
                  <c:v>184.98366073808253</c:v>
                </c:pt>
                <c:pt idx="281">
                  <c:v>185.04330376665999</c:v>
                </c:pt>
                <c:pt idx="282">
                  <c:v>185.09977749667843</c:v>
                </c:pt>
                <c:pt idx="283">
                  <c:v>185.15304509009425</c:v>
                </c:pt>
                <c:pt idx="284">
                  <c:v>185.2030717362035</c:v>
                </c:pt>
                <c:pt idx="285">
                  <c:v>185.24982467413457</c:v>
                </c:pt>
                <c:pt idx="286">
                  <c:v>185.29327321788818</c:v>
                </c:pt>
                <c:pt idx="287">
                  <c:v>185.3333887836402</c:v>
                </c:pt>
                <c:pt idx="288">
                  <c:v>185.37014491901314</c:v>
                </c:pt>
                <c:pt idx="289">
                  <c:v>185.40351733400971</c:v>
                </c:pt>
                <c:pt idx="290">
                  <c:v>185.43348393329521</c:v>
                </c:pt>
                <c:pt idx="291">
                  <c:v>185.46002484950898</c:v>
                </c:pt>
                <c:pt idx="292">
                  <c:v>185.48312247727608</c:v>
                </c:pt>
                <c:pt idx="293">
                  <c:v>185.50276150759396</c:v>
                </c:pt>
                <c:pt idx="294">
                  <c:v>185.51892896225925</c:v>
                </c:pt>
                <c:pt idx="295">
                  <c:v>185.53161422800915</c:v>
                </c:pt>
                <c:pt idx="296">
                  <c:v>185.54080909004907</c:v>
                </c:pt>
                <c:pt idx="297">
                  <c:v>185.54650776464274</c:v>
                </c:pt>
                <c:pt idx="298">
                  <c:v>185.54870693044771</c:v>
                </c:pt>
                <c:pt idx="299">
                  <c:v>185.54740575829126</c:v>
                </c:pt>
                <c:pt idx="300">
                  <c:v>185.54260593908697</c:v>
                </c:pt>
                <c:pt idx="301">
                  <c:v>185.53431170959956</c:v>
                </c:pt>
                <c:pt idx="302">
                  <c:v>185.52252987579521</c:v>
                </c:pt>
                <c:pt idx="303">
                  <c:v>185.50726983350992</c:v>
                </c:pt>
                <c:pt idx="304">
                  <c:v>185.4885435861959</c:v>
                </c:pt>
                <c:pt idx="305">
                  <c:v>185.46636575952596</c:v>
                </c:pt>
                <c:pt idx="306">
                  <c:v>185.44075361264493</c:v>
                </c:pt>
                <c:pt idx="307">
                  <c:v>185.41172704588882</c:v>
                </c:pt>
                <c:pt idx="308">
                  <c:v>185.37930860480694</c:v>
                </c:pt>
                <c:pt idx="309">
                  <c:v>185.34352348034639</c:v>
                </c:pt>
                <c:pt idx="310">
                  <c:v>185.30439950508392</c:v>
                </c:pt>
                <c:pt idx="311">
                  <c:v>185.26196714541177</c:v>
                </c:pt>
                <c:pt idx="312">
                  <c:v>185.21625948961062</c:v>
                </c:pt>
                <c:pt idx="313">
                  <c:v>185.16731223176345</c:v>
                </c:pt>
                <c:pt idx="314">
                  <c:v>185.11516365149936</c:v>
                </c:pt>
                <c:pt idx="315">
                  <c:v>185.05985458956891</c:v>
                </c:pt>
                <c:pt idx="316">
                  <c:v>185.00142841928525</c:v>
                </c:pt>
                <c:pt idx="317">
                  <c:v>184.93993101388978</c:v>
                </c:pt>
                <c:pt idx="318">
                  <c:v>184.87541070992111</c:v>
                </c:pt>
                <c:pt idx="319">
                  <c:v>184.80791826669454</c:v>
                </c:pt>
                <c:pt idx="320">
                  <c:v>184.73750682201552</c:v>
                </c:pt>
                <c:pt idx="321">
                  <c:v>184.66423184427603</c:v>
                </c:pt>
                <c:pt idx="322">
                  <c:v>184.58815108110414</c:v>
                </c:pt>
                <c:pt idx="323">
                  <c:v>184.50932450474858</c:v>
                </c:pt>
                <c:pt idx="324">
                  <c:v>184.42781425440018</c:v>
                </c:pt>
                <c:pt idx="325">
                  <c:v>184.34368457567405</c:v>
                </c:pt>
                <c:pt idx="326">
                  <c:v>184.25700175747289</c:v>
                </c:pt>
                <c:pt idx="327">
                  <c:v>184.16783406647954</c:v>
                </c:pt>
                <c:pt idx="328">
                  <c:v>184.07625167952349</c:v>
                </c:pt>
                <c:pt idx="329">
                  <c:v>183.98232661407707</c:v>
                </c:pt>
                <c:pt idx="330">
                  <c:v>183.88613265714184</c:v>
                </c:pt>
                <c:pt idx="331">
                  <c:v>183.78774529278306</c:v>
                </c:pt>
                <c:pt idx="332">
                  <c:v>183.68724162857092</c:v>
                </c:pt>
                <c:pt idx="333">
                  <c:v>183.58470032118763</c:v>
                </c:pt>
                <c:pt idx="334">
                  <c:v>183.48020150144359</c:v>
                </c:pt>
                <c:pt idx="335">
                  <c:v>183.37382669895072</c:v>
                </c:pt>
                <c:pt idx="336">
                  <c:v>183.26565876667715</c:v>
                </c:pt>
                <c:pt idx="337">
                  <c:v>183.15578180560493</c:v>
                </c:pt>
                <c:pt idx="338">
                  <c:v>183.0442810896941</c:v>
                </c:pt>
                <c:pt idx="339">
                  <c:v>182.93124299133513</c:v>
                </c:pt>
                <c:pt idx="340">
                  <c:v>182.81675490746571</c:v>
                </c:pt>
                <c:pt idx="341">
                  <c:v>182.7009051864928</c:v>
                </c:pt>
                <c:pt idx="342">
                  <c:v>182.58378305615511</c:v>
                </c:pt>
                <c:pt idx="343">
                  <c:v>182.46547855242497</c:v>
                </c:pt>
                <c:pt idx="344">
                  <c:v>182.34608244954188</c:v>
                </c:pt>
                <c:pt idx="345">
                  <c:v>182.22568619123223</c:v>
                </c:pt>
                <c:pt idx="346">
                  <c:v>182.10438182315309</c:v>
                </c:pt>
                <c:pt idx="347">
                  <c:v>181.98226192658663</c:v>
                </c:pt>
                <c:pt idx="348">
                  <c:v>181.85941955336381</c:v>
                </c:pt>
                <c:pt idx="349">
                  <c:v>181.73594816199596</c:v>
                </c:pt>
                <c:pt idx="350">
                  <c:v>181.61194155497037</c:v>
                </c:pt>
                <c:pt idx="351">
                  <c:v>181.48749381713824</c:v>
                </c:pt>
                <c:pt idx="352">
                  <c:v>181.36269925510661</c:v>
                </c:pt>
                <c:pt idx="353">
                  <c:v>181.23765233754239</c:v>
                </c:pt>
                <c:pt idx="354">
                  <c:v>181.1124476362632</c:v>
                </c:pt>
                <c:pt idx="355">
                  <c:v>180.98717976801021</c:v>
                </c:pt>
                <c:pt idx="356">
                  <c:v>180.86194333673515</c:v>
                </c:pt>
                <c:pt idx="357">
                  <c:v>180.73683287629922</c:v>
                </c:pt>
                <c:pt idx="358">
                  <c:v>180.61194279341149</c:v>
                </c:pt>
                <c:pt idx="359">
                  <c:v>180.48736731064724</c:v>
                </c:pt>
                <c:pt idx="360">
                  <c:v>180.36320040946913</c:v>
                </c:pt>
                <c:pt idx="361">
                  <c:v>180.23953577302674</c:v>
                </c:pt>
                <c:pt idx="362">
                  <c:v>180.11646672859541</c:v>
                </c:pt>
                <c:pt idx="363">
                  <c:v>179.99408618974076</c:v>
                </c:pt>
                <c:pt idx="364">
                  <c:v>179.87248659749207</c:v>
                </c:pt>
                <c:pt idx="365">
                  <c:v>179.75175986157342</c:v>
                </c:pt>
              </c:numCache>
            </c:numRef>
          </c:xVal>
          <c:yVal>
            <c:numRef>
              <c:f>'Orto ocaso interp. decl.'!$AA$3:$AA$368</c:f>
              <c:numCache>
                <c:formatCode>General</c:formatCode>
                <c:ptCount val="366"/>
                <c:pt idx="0">
                  <c:v>25.221711164730195</c:v>
                </c:pt>
                <c:pt idx="1">
                  <c:v>25.308008022209535</c:v>
                </c:pt>
                <c:pt idx="2">
                  <c:v>25.401722081445342</c:v>
                </c:pt>
                <c:pt idx="3">
                  <c:v>25.502813883778966</c:v>
                </c:pt>
                <c:pt idx="4">
                  <c:v>25.611240828959204</c:v>
                </c:pt>
                <c:pt idx="5">
                  <c:v>25.726957220865117</c:v>
                </c:pt>
                <c:pt idx="6">
                  <c:v>25.849914316132235</c:v>
                </c:pt>
                <c:pt idx="7">
                  <c:v>25.980060375507108</c:v>
                </c:pt>
                <c:pt idx="8">
                  <c:v>26.11734071775118</c:v>
                </c:pt>
                <c:pt idx="9">
                  <c:v>26.261697775911358</c:v>
                </c:pt>
                <c:pt idx="10">
                  <c:v>26.413071155774713</c:v>
                </c:pt>
                <c:pt idx="11">
                  <c:v>26.571397696323448</c:v>
                </c:pt>
                <c:pt idx="12">
                  <c:v>26.736611532009171</c:v>
                </c:pt>
                <c:pt idx="13">
                  <c:v>26.908644156667961</c:v>
                </c:pt>
                <c:pt idx="14">
                  <c:v>27.087424488900879</c:v>
                </c:pt>
                <c:pt idx="15">
                  <c:v>27.272878938750917</c:v>
                </c:pt>
                <c:pt idx="16">
                  <c:v>27.4649314755125</c:v>
                </c:pt>
                <c:pt idx="17">
                  <c:v>27.663503696515754</c:v>
                </c:pt>
                <c:pt idx="18">
                  <c:v>27.868514896736261</c:v>
                </c:pt>
                <c:pt idx="19">
                  <c:v>28.079882139087509</c:v>
                </c:pt>
                <c:pt idx="20">
                  <c:v>28.297520325261814</c:v>
                </c:pt>
                <c:pt idx="21">
                  <c:v>28.521342266993287</c:v>
                </c:pt>
                <c:pt idx="22">
                  <c:v>28.751258757624278</c:v>
                </c:pt>
                <c:pt idx="23">
                  <c:v>28.987178643866518</c:v>
                </c:pt>
                <c:pt idx="24">
                  <c:v>29.22900889765263</c:v>
                </c:pt>
                <c:pt idx="25">
                  <c:v>29.47665468798542</c:v>
                </c:pt>
                <c:pt idx="26">
                  <c:v>29.730019452695661</c:v>
                </c:pt>
                <c:pt idx="27">
                  <c:v>29.989004970028891</c:v>
                </c:pt>
                <c:pt idx="28">
                  <c:v>30.253511429985689</c:v>
                </c:pt>
                <c:pt idx="29">
                  <c:v>30.523437505346529</c:v>
                </c:pt>
                <c:pt idx="30">
                  <c:v>30.79868042231811</c:v>
                </c:pt>
                <c:pt idx="31">
                  <c:v>31.079136030740145</c:v>
                </c:pt>
                <c:pt idx="32">
                  <c:v>31.364698873798599</c:v>
                </c:pt>
                <c:pt idx="33">
                  <c:v>31.655262257191236</c:v>
                </c:pt>
                <c:pt idx="34">
                  <c:v>31.9507183176976</c:v>
                </c:pt>
                <c:pt idx="35">
                  <c:v>32.25095809110379</c:v>
                </c:pt>
                <c:pt idx="36">
                  <c:v>32.555871579437621</c:v>
                </c:pt>
                <c:pt idx="37">
                  <c:v>32.86534781746866</c:v>
                </c:pt>
                <c:pt idx="38">
                  <c:v>33.179274938429501</c:v>
                </c:pt>
                <c:pt idx="39">
                  <c:v>33.497540238914219</c:v>
                </c:pt>
                <c:pt idx="40">
                  <c:v>33.82003024291167</c:v>
                </c:pt>
                <c:pt idx="41">
                  <c:v>34.146630764929768</c:v>
                </c:pt>
                <c:pt idx="42">
                  <c:v>34.477226972167415</c:v>
                </c:pt>
                <c:pt idx="43">
                  <c:v>34.81170344569145</c:v>
                </c:pt>
                <c:pt idx="44">
                  <c:v>35.149944240573781</c:v>
                </c:pt>
                <c:pt idx="45">
                  <c:v>35.491832944946573</c:v>
                </c:pt>
                <c:pt idx="46">
                  <c:v>35.837252737929653</c:v>
                </c:pt>
                <c:pt idx="47">
                  <c:v>36.18608644638978</c:v>
                </c:pt>
                <c:pt idx="48">
                  <c:v>36.53821660048532</c:v>
                </c:pt>
                <c:pt idx="49">
                  <c:v>36.893525487956502</c:v>
                </c:pt>
                <c:pt idx="50">
                  <c:v>37.25189520711875</c:v>
                </c:pt>
                <c:pt idx="51">
                  <c:v>37.613207718518701</c:v>
                </c:pt>
                <c:pt idx="52">
                  <c:v>37.977344895215026</c:v>
                </c:pt>
                <c:pt idx="53">
                  <c:v>38.344188571646065</c:v>
                </c:pt>
                <c:pt idx="54">
                  <c:v>38.71362059105158</c:v>
                </c:pt>
                <c:pt idx="55">
                  <c:v>39.08552285141409</c:v>
                </c:pt>
                <c:pt idx="56">
                  <c:v>39.459777349893614</c:v>
                </c:pt>
                <c:pt idx="57">
                  <c:v>39.836266225726547</c:v>
                </c:pt>
                <c:pt idx="58">
                  <c:v>40.214871801569331</c:v>
                </c:pt>
                <c:pt idx="59">
                  <c:v>40.595476623265306</c:v>
                </c:pt>
                <c:pt idx="60">
                  <c:v>40.977963498021673</c:v>
                </c:pt>
                <c:pt idx="61">
                  <c:v>41.362215530983761</c:v>
                </c:pt>
                <c:pt idx="62">
                  <c:v>41.74811616020186</c:v>
                </c:pt>
                <c:pt idx="63">
                  <c:v>42.135549189986207</c:v>
                </c:pt>
                <c:pt idx="64">
                  <c:v>42.524398822652273</c:v>
                </c:pt>
                <c:pt idx="65">
                  <c:v>42.914549688663904</c:v>
                </c:pt>
                <c:pt idx="66">
                  <c:v>43.305886875181471</c:v>
                </c:pt>
                <c:pt idx="67">
                  <c:v>43.698295953033295</c:v>
                </c:pt>
                <c:pt idx="68">
                  <c:v>44.091663002125003</c:v>
                </c:pt>
                <c:pt idx="69">
                  <c:v>44.485874635311859</c:v>
                </c:pt>
                <c:pt idx="70">
                  <c:v>44.880818020758177</c:v>
                </c:pt>
                <c:pt idx="71">
                  <c:v>45.276380902814111</c:v>
                </c:pt>
                <c:pt idx="72">
                  <c:v>45.672451621440295</c:v>
                </c:pt>
                <c:pt idx="73">
                  <c:v>46.068919130217736</c:v>
                </c:pt>
                <c:pt idx="74">
                  <c:v>46.465673012977149</c:v>
                </c:pt>
                <c:pt idx="75">
                  <c:v>46.862603499088777</c:v>
                </c:pt>
                <c:pt idx="76">
                  <c:v>47.259601477453273</c:v>
                </c:pt>
                <c:pt idx="77">
                  <c:v>47.656558509233825</c:v>
                </c:pt>
                <c:pt idx="78">
                  <c:v>48.053366839373695</c:v>
                </c:pt>
                <c:pt idx="79">
                  <c:v>48.4499194069409</c:v>
                </c:pt>
                <c:pt idx="80">
                  <c:v>48.846109854343055</c:v>
                </c:pt>
                <c:pt idx="81">
                  <c:v>49.241832535453511</c:v>
                </c:pt>
                <c:pt idx="82">
                  <c:v>49.636982522691596</c:v>
                </c:pt>
                <c:pt idx="83">
                  <c:v>50.031455613094394</c:v>
                </c:pt>
                <c:pt idx="84">
                  <c:v>50.425148333419848</c:v>
                </c:pt>
                <c:pt idx="85">
                  <c:v>50.817957944316724</c:v>
                </c:pt>
                <c:pt idx="86">
                  <c:v>51.209782443594314</c:v>
                </c:pt>
                <c:pt idx="87">
                  <c:v>51.600520568624425</c:v>
                </c:pt>
                <c:pt idx="88">
                  <c:v>51.990071797902473</c:v>
                </c:pt>
                <c:pt idx="89">
                  <c:v>52.378336351794935</c:v>
                </c:pt>
                <c:pt idx="90">
                  <c:v>52.765215192493606</c:v>
                </c:pt>
                <c:pt idx="91">
                  <c:v>53.150610023197643</c:v>
                </c:pt>
                <c:pt idx="92">
                  <c:v>53.534423286538853</c:v>
                </c:pt>
                <c:pt idx="93">
                  <c:v>53.91655816226379</c:v>
                </c:pt>
                <c:pt idx="94">
                  <c:v>54.296918564182604</c:v>
                </c:pt>
                <c:pt idx="95">
                  <c:v>54.675409136392986</c:v>
                </c:pt>
                <c:pt idx="96">
                  <c:v>55.05193524878451</c:v>
                </c:pt>
                <c:pt idx="97">
                  <c:v>55.426402991825519</c:v>
                </c:pt>
                <c:pt idx="98">
                  <c:v>55.798719170635458</c:v>
                </c:pt>
                <c:pt idx="99">
                  <c:v>56.168791298341951</c:v>
                </c:pt>
                <c:pt idx="100">
                  <c:v>56.536527588722592</c:v>
                </c:pt>
                <c:pt idx="101">
                  <c:v>56.901836948130494</c:v>
                </c:pt>
                <c:pt idx="102">
                  <c:v>57.264628966703881</c:v>
                </c:pt>
                <c:pt idx="103">
                  <c:v>57.624813908860638</c:v>
                </c:pt>
                <c:pt idx="104">
                  <c:v>57.98230270308111</c:v>
                </c:pt>
                <c:pt idx="105">
                  <c:v>58.337006930984472</c:v>
                </c:pt>
                <c:pt idx="106">
                  <c:v>58.688838815709758</c:v>
                </c:pt>
                <c:pt idx="107">
                  <c:v>59.037711209613633</c:v>
                </c:pt>
                <c:pt idx="108">
                  <c:v>59.383537581306733</c:v>
                </c:pt>
                <c:pt idx="109">
                  <c:v>59.726232002053052</c:v>
                </c:pt>
                <c:pt idx="110">
                  <c:v>60.065709131567473</c:v>
                </c:pt>
                <c:pt idx="111">
                  <c:v>60.401884203253005</c:v>
                </c:pt>
                <c:pt idx="112">
                  <c:v>60.734673008929093</c:v>
                </c:pt>
                <c:pt idx="113">
                  <c:v>61.063991883114717</c:v>
                </c:pt>
                <c:pt idx="114">
                  <c:v>61.389757686938971</c:v>
                </c:pt>
                <c:pt idx="115">
                  <c:v>61.711887791765896</c:v>
                </c:pt>
                <c:pt idx="116">
                  <c:v>62.030300062634069</c:v>
                </c:pt>
                <c:pt idx="117">
                  <c:v>62.344912841624797</c:v>
                </c:pt>
                <c:pt idx="118">
                  <c:v>62.655644931288776</c:v>
                </c:pt>
                <c:pt idx="119">
                  <c:v>62.96241557827689</c:v>
                </c:pt>
                <c:pt idx="120">
                  <c:v>63.265144457337357</c:v>
                </c:pt>
                <c:pt idx="121">
                  <c:v>63.563751655858148</c:v>
                </c:pt>
                <c:pt idx="122">
                  <c:v>63.858157659153171</c:v>
                </c:pt>
                <c:pt idx="123">
                  <c:v>64.148283336704893</c:v>
                </c:pt>
                <c:pt idx="124">
                  <c:v>64.434049929598189</c:v>
                </c:pt>
                <c:pt idx="125">
                  <c:v>64.71537903939398</c:v>
                </c:pt>
                <c:pt idx="126">
                  <c:v>64.992192618711911</c:v>
                </c:pt>
                <c:pt idx="127">
                  <c:v>65.2644129638051</c:v>
                </c:pt>
                <c:pt idx="128">
                  <c:v>65.531962709428441</c:v>
                </c:pt>
                <c:pt idx="129">
                  <c:v>65.794764826312999</c:v>
                </c:pt>
                <c:pt idx="130">
                  <c:v>66.052742621576542</c:v>
                </c:pt>
                <c:pt idx="131">
                  <c:v>66.305819742405916</c:v>
                </c:pt>
                <c:pt idx="132">
                  <c:v>66.553920183359438</c:v>
                </c:pt>
                <c:pt idx="133">
                  <c:v>66.796968297641357</c:v>
                </c:pt>
                <c:pt idx="134">
                  <c:v>67.03488881270259</c:v>
                </c:pt>
                <c:pt idx="135">
                  <c:v>67.267606850522</c:v>
                </c:pt>
                <c:pt idx="136">
                  <c:v>67.495047952914305</c:v>
                </c:pt>
                <c:pt idx="137">
                  <c:v>67.717138112204111</c:v>
                </c:pt>
                <c:pt idx="138">
                  <c:v>67.933803807585292</c:v>
                </c:pt>
                <c:pt idx="139">
                  <c:v>68.144972047469253</c:v>
                </c:pt>
                <c:pt idx="140">
                  <c:v>68.350570418092545</c:v>
                </c:pt>
                <c:pt idx="141">
                  <c:v>68.550527138626478</c:v>
                </c:pt>
                <c:pt idx="142">
                  <c:v>68.744771122985824</c:v>
                </c:pt>
                <c:pt idx="143">
                  <c:v>68.933232048489657</c:v>
                </c:pt>
                <c:pt idx="144">
                  <c:v>69.115840431472151</c:v>
                </c:pt>
                <c:pt idx="145">
                  <c:v>69.292527709877803</c:v>
                </c:pt>
                <c:pt idx="146">
                  <c:v>69.463226332809839</c:v>
                </c:pt>
                <c:pt idx="147">
                  <c:v>69.627869856922132</c:v>
                </c:pt>
                <c:pt idx="148">
                  <c:v>69.786393049466568</c:v>
                </c:pt>
                <c:pt idx="149">
                  <c:v>69.938731997717753</c:v>
                </c:pt>
                <c:pt idx="150">
                  <c:v>70.08482422440764</c:v>
                </c:pt>
                <c:pt idx="151">
                  <c:v>70.224608808706279</c:v>
                </c:pt>
                <c:pt idx="152">
                  <c:v>70.358026512187379</c:v>
                </c:pt>
                <c:pt idx="153">
                  <c:v>70.48501990912024</c:v>
                </c:pt>
                <c:pt idx="154">
                  <c:v>70.605533520330852</c:v>
                </c:pt>
                <c:pt idx="155">
                  <c:v>70.719513949782822</c:v>
                </c:pt>
                <c:pt idx="156">
                  <c:v>70.826910022937241</c:v>
                </c:pt>
                <c:pt idx="157">
                  <c:v>70.927672925870652</c:v>
                </c:pt>
                <c:pt idx="158">
                  <c:v>71.021756344055092</c:v>
                </c:pt>
                <c:pt idx="159">
                  <c:v>71.109116599644764</c:v>
                </c:pt>
                <c:pt idx="160">
                  <c:v>71.189712786063353</c:v>
                </c:pt>
                <c:pt idx="161">
                  <c:v>71.263506898655663</c:v>
                </c:pt>
                <c:pt idx="162">
                  <c:v>71.330463960149004</c:v>
                </c:pt>
                <c:pt idx="163">
                  <c:v>71.390552139674966</c:v>
                </c:pt>
                <c:pt idx="164">
                  <c:v>71.443742864121887</c:v>
                </c:pt>
                <c:pt idx="165">
                  <c:v>71.49001092063321</c:v>
                </c:pt>
                <c:pt idx="166">
                  <c:v>71.529334549127398</c:v>
                </c:pt>
                <c:pt idx="167">
                  <c:v>71.561695523799486</c:v>
                </c:pt>
                <c:pt idx="168">
                  <c:v>71.587079222664585</c:v>
                </c:pt>
                <c:pt idx="169">
                  <c:v>71.605474684324548</c:v>
                </c:pt>
                <c:pt idx="170">
                  <c:v>71.616874651273164</c:v>
                </c:pt>
                <c:pt idx="171">
                  <c:v>71.621275599204836</c:v>
                </c:pt>
                <c:pt idx="172">
                  <c:v>71.618677751950869</c:v>
                </c:pt>
                <c:pt idx="173">
                  <c:v>71.609085081835161</c:v>
                </c:pt>
                <c:pt idx="174">
                  <c:v>71.592505295412721</c:v>
                </c:pt>
                <c:pt idx="175">
                  <c:v>71.568949804726799</c:v>
                </c:pt>
                <c:pt idx="176">
                  <c:v>71.53843368439135</c:v>
                </c:pt>
                <c:pt idx="177">
                  <c:v>71.500975614969192</c:v>
                </c:pt>
                <c:pt idx="178">
                  <c:v>71.456597813271799</c:v>
                </c:pt>
                <c:pt idx="179">
                  <c:v>71.40532595034928</c:v>
                </c:pt>
                <c:pt idx="180">
                  <c:v>71.347189058068409</c:v>
                </c:pt>
                <c:pt idx="181">
                  <c:v>71.282219425287423</c:v>
                </c:pt>
                <c:pt idx="182">
                  <c:v>71.21045248472943</c:v>
                </c:pt>
                <c:pt idx="183">
                  <c:v>71.131926691730357</c:v>
                </c:pt>
                <c:pt idx="184">
                  <c:v>71.046683396090089</c:v>
                </c:pt>
                <c:pt idx="185">
                  <c:v>70.954766708287266</c:v>
                </c:pt>
                <c:pt idx="186">
                  <c:v>70.856223361332667</c:v>
                </c:pt>
                <c:pt idx="187">
                  <c:v>70.751102569527291</c:v>
                </c:pt>
                <c:pt idx="188">
                  <c:v>70.639455885367695</c:v>
                </c:pt>
                <c:pt idx="189">
                  <c:v>70.521337055798881</c:v>
                </c:pt>
                <c:pt idx="190">
                  <c:v>70.396801878960062</c:v>
                </c:pt>
                <c:pt idx="191">
                  <c:v>70.265908062497985</c:v>
                </c:pt>
                <c:pt idx="192">
                  <c:v>70.128715084445346</c:v>
                </c:pt>
                <c:pt idx="193">
                  <c:v>69.985284057571207</c:v>
                </c:pt>
                <c:pt idx="194">
                  <c:v>69.835677598019089</c:v>
                </c:pt>
                <c:pt idx="195">
                  <c:v>69.679959698948451</c:v>
                </c:pt>
                <c:pt idx="196">
                  <c:v>69.518195609795043</c:v>
                </c:pt>
                <c:pt idx="197">
                  <c:v>69.350451721666175</c:v>
                </c:pt>
                <c:pt idx="198">
                  <c:v>69.176795459287035</c:v>
                </c:pt>
                <c:pt idx="199">
                  <c:v>68.997295179817712</c:v>
                </c:pt>
                <c:pt idx="200">
                  <c:v>68.812020078769919</c:v>
                </c:pt>
                <c:pt idx="201">
                  <c:v>68.621040103163239</c:v>
                </c:pt>
                <c:pt idx="202">
                  <c:v>68.424425871982422</c:v>
                </c:pt>
                <c:pt idx="203">
                  <c:v>68.222248603920633</c:v>
                </c:pt>
                <c:pt idx="204">
                  <c:v>68.014580052327929</c:v>
                </c:pt>
                <c:pt idx="205">
                  <c:v>67.801492447223396</c:v>
                </c:pt>
                <c:pt idx="206">
                  <c:v>67.583058444176913</c:v>
                </c:pt>
                <c:pt idx="207">
                  <c:v>67.359351079821195</c:v>
                </c:pt>
                <c:pt idx="208">
                  <c:v>67.130443733716874</c:v>
                </c:pt>
                <c:pt idx="209">
                  <c:v>66.896410096260823</c:v>
                </c:pt>
                <c:pt idx="210">
                  <c:v>66.657324142305399</c:v>
                </c:pt>
                <c:pt idx="211">
                  <c:v>66.413260110134829</c:v>
                </c:pt>
                <c:pt idx="212">
                  <c:v>66.164292485434245</c:v>
                </c:pt>
                <c:pt idx="213">
                  <c:v>65.910495989877376</c:v>
                </c:pt>
                <c:pt idx="214">
                  <c:v>65.651945573956951</c:v>
                </c:pt>
                <c:pt idx="215">
                  <c:v>65.388716413682616</c:v>
                </c:pt>
                <c:pt idx="216">
                  <c:v>65.120883910775163</c:v>
                </c:pt>
                <c:pt idx="217">
                  <c:v>64.848523695995667</c:v>
                </c:pt>
                <c:pt idx="218">
                  <c:v>64.571711635256875</c:v>
                </c:pt>
                <c:pt idx="219">
                  <c:v>64.290523838179624</c:v>
                </c:pt>
                <c:pt idx="220">
                  <c:v>64.005036668769904</c:v>
                </c:pt>
                <c:pt idx="221">
                  <c:v>63.715326757910987</c:v>
                </c:pt>
                <c:pt idx="222">
                  <c:v>63.421471017381485</c:v>
                </c:pt>
                <c:pt idx="223">
                  <c:v>63.123546655129829</c:v>
                </c:pt>
                <c:pt idx="224">
                  <c:v>62.821631191553834</c:v>
                </c:pt>
                <c:pt idx="225">
                  <c:v>62.515802476555962</c:v>
                </c:pt>
                <c:pt idx="226">
                  <c:v>62.206138707161401</c:v>
                </c:pt>
                <c:pt idx="227">
                  <c:v>61.892718445508656</c:v>
                </c:pt>
                <c:pt idx="228">
                  <c:v>61.57562063703957</c:v>
                </c:pt>
                <c:pt idx="229">
                  <c:v>61.254924628735566</c:v>
                </c:pt>
                <c:pt idx="230">
                  <c:v>60.930710187263848</c:v>
                </c:pt>
                <c:pt idx="231">
                  <c:v>60.603057516915953</c:v>
                </c:pt>
                <c:pt idx="232">
                  <c:v>60.272047277236339</c:v>
                </c:pt>
                <c:pt idx="233">
                  <c:v>59.937760600254606</c:v>
                </c:pt>
                <c:pt idx="234">
                  <c:v>59.600279107249222</c:v>
                </c:pt>
                <c:pt idx="235">
                  <c:v>59.259684924984349</c:v>
                </c:pt>
                <c:pt idx="236">
                  <c:v>58.916060701373141</c:v>
                </c:pt>
                <c:pt idx="237">
                  <c:v>58.569489620531641</c:v>
                </c:pt>
                <c:pt idx="238">
                  <c:v>58.220055417198658</c:v>
                </c:pt>
                <c:pt idx="239">
                  <c:v>57.867842390504229</c:v>
                </c:pt>
                <c:pt idx="240">
                  <c:v>57.512935417077358</c:v>
                </c:pt>
                <c:pt idx="241">
                  <c:v>57.155419963491134</c:v>
                </c:pt>
                <c:pt idx="242">
                  <c:v>56.795382098046765</c:v>
                </c:pt>
                <c:pt idx="243">
                  <c:v>56.432908501904635</c:v>
                </c:pt>
                <c:pt idx="244">
                  <c:v>56.068086479571406</c:v>
                </c:pt>
                <c:pt idx="245">
                  <c:v>55.701003968756638</c:v>
                </c:pt>
                <c:pt idx="246">
                  <c:v>55.33174954961158</c:v>
                </c:pt>
                <c:pt idx="247">
                  <c:v>54.960412453365564</c:v>
                </c:pt>
                <c:pt idx="248">
                  <c:v>54.587082570372857</c:v>
                </c:pt>
                <c:pt idx="249">
                  <c:v>54.211850457583189</c:v>
                </c:pt>
                <c:pt idx="250">
                  <c:v>53.83480734544753</c:v>
                </c:pt>
                <c:pt idx="251">
                  <c:v>53.456045144266177</c:v>
                </c:pt>
                <c:pt idx="252">
                  <c:v>53.075656449987129</c:v>
                </c:pt>
                <c:pt idx="253">
                  <c:v>52.69373454945535</c:v>
                </c:pt>
                <c:pt idx="254">
                  <c:v>52.310373425112687</c:v>
                </c:pt>
                <c:pt idx="255">
                  <c:v>51.925667759143181</c:v>
                </c:pt>
                <c:pt idx="256">
                  <c:v>51.539712937053672</c:v>
                </c:pt>
                <c:pt idx="257">
                  <c:v>51.152605050676662</c:v>
                </c:pt>
                <c:pt idx="258">
                  <c:v>50.764440900576631</c:v>
                </c:pt>
                <c:pt idx="259">
                  <c:v>50.37531799783725</c:v>
                </c:pt>
                <c:pt idx="260">
                  <c:v>49.985334565202784</c:v>
                </c:pt>
                <c:pt idx="261">
                  <c:v>49.594589537541147</c:v>
                </c:pt>
                <c:pt idx="262">
                  <c:v>49.203182561594652</c:v>
                </c:pt>
                <c:pt idx="263">
                  <c:v>48.811213994978061</c:v>
                </c:pt>
                <c:pt idx="264">
                  <c:v>48.418784904381774</c:v>
                </c:pt>
                <c:pt idx="265">
                  <c:v>48.025997062933584</c:v>
                </c:pt>
                <c:pt idx="266">
                  <c:v>47.632952946670805</c:v>
                </c:pt>
                <c:pt idx="267">
                  <c:v>47.239755730071188</c:v>
                </c:pt>
                <c:pt idx="268">
                  <c:v>46.84650928058975</c:v>
                </c:pt>
                <c:pt idx="269">
                  <c:v>46.453318152146984</c:v>
                </c:pt>
                <c:pt idx="270">
                  <c:v>46.060287577513243</c:v>
                </c:pt>
                <c:pt idx="271">
                  <c:v>45.667523459533214</c:v>
                </c:pt>
                <c:pt idx="272">
                  <c:v>45.275132361135249</c:v>
                </c:pt>
                <c:pt idx="273">
                  <c:v>44.883221494070526</c:v>
                </c:pt>
                <c:pt idx="274">
                  <c:v>44.491898706328172</c:v>
                </c:pt>
                <c:pt idx="275">
                  <c:v>44.101272468175047</c:v>
                </c:pt>
                <c:pt idx="276">
                  <c:v>43.71145185676999</c:v>
                </c:pt>
                <c:pt idx="277">
                  <c:v>43.322546539305861</c:v>
                </c:pt>
                <c:pt idx="278">
                  <c:v>42.93466675463619</c:v>
                </c:pt>
                <c:pt idx="279">
                  <c:v>42.547923293345747</c:v>
                </c:pt>
                <c:pt idx="280">
                  <c:v>42.162427476230008</c:v>
                </c:pt>
                <c:pt idx="281">
                  <c:v>41.778291131151697</c:v>
                </c:pt>
                <c:pt idx="282">
                  <c:v>41.395626568247458</c:v>
                </c:pt>
                <c:pt idx="283">
                  <c:v>41.014546553463624</c:v>
                </c:pt>
                <c:pt idx="284">
                  <c:v>40.635164280404261</c:v>
                </c:pt>
                <c:pt idx="285">
                  <c:v>40.257593340480376</c:v>
                </c:pt>
                <c:pt idx="286">
                  <c:v>39.881947691354995</c:v>
                </c:pt>
                <c:pt idx="287">
                  <c:v>39.50834162368357</c:v>
                </c:pt>
                <c:pt idx="288">
                  <c:v>39.136889726155651</c:v>
                </c:pt>
                <c:pt idx="289">
                  <c:v>38.767706848848299</c:v>
                </c:pt>
                <c:pt idx="290">
                  <c:v>38.400908064907441</c:v>
                </c:pt>
                <c:pt idx="291">
                  <c:v>38.036608630578634</c:v>
                </c:pt>
                <c:pt idx="292">
                  <c:v>37.674923943612718</c:v>
                </c:pt>
                <c:pt idx="293">
                  <c:v>37.31596950007787</c:v>
                </c:pt>
                <c:pt idx="294">
                  <c:v>36.959860849612241</c:v>
                </c:pt>
                <c:pt idx="295">
                  <c:v>36.606713549156211</c:v>
                </c:pt>
                <c:pt idx="296">
                  <c:v>36.256643115206359</c:v>
                </c:pt>
                <c:pt idx="297">
                  <c:v>35.909764974636303</c:v>
                </c:pt>
                <c:pt idx="298">
                  <c:v>35.566194414132454</c:v>
                </c:pt>
                <c:pt idx="299">
                  <c:v>35.22604652829375</c:v>
                </c:pt>
                <c:pt idx="300">
                  <c:v>34.889436166447396</c:v>
                </c:pt>
                <c:pt idx="301">
                  <c:v>34.55647787823299</c:v>
                </c:pt>
                <c:pt idx="302">
                  <c:v>34.227285858007562</c:v>
                </c:pt>
                <c:pt idx="303">
                  <c:v>33.901973888125646</c:v>
                </c:pt>
                <c:pt idx="304">
                  <c:v>33.580655281146882</c:v>
                </c:pt>
                <c:pt idx="305">
                  <c:v>33.263442821023709</c:v>
                </c:pt>
                <c:pt idx="306">
                  <c:v>32.950448703321001</c:v>
                </c:pt>
                <c:pt idx="307">
                  <c:v>32.64178447451738</c:v>
                </c:pt>
                <c:pt idx="308">
                  <c:v>32.337560970437529</c:v>
                </c:pt>
                <c:pt idx="309">
                  <c:v>32.037888253862711</c:v>
                </c:pt>
                <c:pt idx="310">
                  <c:v>31.742875551364858</c:v>
                </c:pt>
                <c:pt idx="311">
                  <c:v>31.452631189408386</c:v>
                </c:pt>
                <c:pt idx="312">
                  <c:v>31.167262529762038</c:v>
                </c:pt>
                <c:pt idx="313">
                  <c:v>30.886875904261444</c:v>
                </c:pt>
                <c:pt idx="314">
                  <c:v>30.611576548962464</c:v>
                </c:pt>
                <c:pt idx="315">
                  <c:v>30.341468537723856</c:v>
                </c:pt>
                <c:pt idx="316">
                  <c:v>30.076654715257749</c:v>
                </c:pt>
                <c:pt idx="317">
                  <c:v>29.817236629686484</c:v>
                </c:pt>
                <c:pt idx="318">
                  <c:v>29.563314464644431</c:v>
                </c:pt>
                <c:pt idx="319">
                  <c:v>29.31498697096535</c:v>
                </c:pt>
                <c:pt idx="320">
                  <c:v>29.072351397996727</c:v>
                </c:pt>
                <c:pt idx="321">
                  <c:v>28.83550342458642</c:v>
                </c:pt>
                <c:pt idx="322">
                  <c:v>28.604537089788344</c:v>
                </c:pt>
                <c:pt idx="323">
                  <c:v>28.379544723339638</c:v>
                </c:pt>
                <c:pt idx="324">
                  <c:v>28.160616875965673</c:v>
                </c:pt>
                <c:pt idx="325">
                  <c:v>27.947842249574816</c:v>
                </c:pt>
                <c:pt idx="326">
                  <c:v>27.741307627410858</c:v>
                </c:pt>
                <c:pt idx="327">
                  <c:v>27.541097804238383</c:v>
                </c:pt>
                <c:pt idx="328">
                  <c:v>27.347295516643147</c:v>
                </c:pt>
                <c:pt idx="329">
                  <c:v>27.1599813735377</c:v>
                </c:pt>
                <c:pt idx="330">
                  <c:v>26.979233786970806</c:v>
                </c:pt>
                <c:pt idx="331">
                  <c:v>26.805128903347853</c:v>
                </c:pt>
                <c:pt idx="332">
                  <c:v>26.637740535177862</c:v>
                </c:pt>
                <c:pt idx="333">
                  <c:v>26.477140093472165</c:v>
                </c:pt>
                <c:pt idx="334">
                  <c:v>26.323396520927982</c:v>
                </c:pt>
                <c:pt idx="335">
                  <c:v>26.176576226038886</c:v>
                </c:pt>
                <c:pt idx="336">
                  <c:v>26.03674301828222</c:v>
                </c:pt>
                <c:pt idx="337">
                  <c:v>25.903958044541103</c:v>
                </c:pt>
                <c:pt idx="338">
                  <c:v>25.778279726925177</c:v>
                </c:pt>
                <c:pt idx="339">
                  <c:v>25.65976370216066</c:v>
                </c:pt>
                <c:pt idx="340">
                  <c:v>25.548462762724956</c:v>
                </c:pt>
                <c:pt idx="341">
                  <c:v>25.444426799904701</c:v>
                </c:pt>
                <c:pt idx="342">
                  <c:v>25.347702748959257</c:v>
                </c:pt>
                <c:pt idx="343">
                  <c:v>25.258334536572129</c:v>
                </c:pt>
                <c:pt idx="344">
                  <c:v>25.176363030772787</c:v>
                </c:pt>
                <c:pt idx="345">
                  <c:v>25.101825993509841</c:v>
                </c:pt>
                <c:pt idx="346">
                  <c:v>25.034758036052303</c:v>
                </c:pt>
                <c:pt idx="347">
                  <c:v>24.975190577391469</c:v>
                </c:pt>
                <c:pt idx="348">
                  <c:v>24.923151805808416</c:v>
                </c:pt>
                <c:pt idx="349">
                  <c:v>24.878666643764799</c:v>
                </c:pt>
                <c:pt idx="350">
                  <c:v>24.84175671626344</c:v>
                </c:pt>
                <c:pt idx="351">
                  <c:v>24.812440322815437</c:v>
                </c:pt>
                <c:pt idx="352">
                  <c:v>24.790732413136073</c:v>
                </c:pt>
                <c:pt idx="353">
                  <c:v>24.776644566679348</c:v>
                </c:pt>
                <c:pt idx="354">
                  <c:v>24.770184976104339</c:v>
                </c:pt>
                <c:pt idx="355">
                  <c:v>24.771358434751168</c:v>
                </c:pt>
                <c:pt idx="356">
                  <c:v>24.780166328187487</c:v>
                </c:pt>
                <c:pt idx="357">
                  <c:v>24.796606629867551</c:v>
                </c:pt>
                <c:pt idx="358">
                  <c:v>24.820673900929037</c:v>
                </c:pt>
                <c:pt idx="359">
                  <c:v>24.852359294133826</c:v>
                </c:pt>
                <c:pt idx="360">
                  <c:v>24.89165056193966</c:v>
                </c:pt>
                <c:pt idx="361">
                  <c:v>24.938532068672902</c:v>
                </c:pt>
                <c:pt idx="362">
                  <c:v>24.992984806753181</c:v>
                </c:pt>
                <c:pt idx="363">
                  <c:v>25.054986416903407</c:v>
                </c:pt>
                <c:pt idx="364">
                  <c:v>25.124511212262981</c:v>
                </c:pt>
                <c:pt idx="365">
                  <c:v>25.201530206304462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F5-4664-A370-8B7C38DBF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539439"/>
        <c:axId val="457542319"/>
      </c:scatterChart>
      <c:valAx>
        <c:axId val="457539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Acimut </a:t>
                </a:r>
                <a:r>
                  <a:rPr lang="el-GR" sz="11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γ</a:t>
                </a:r>
                <a:r>
                  <a:rPr lang="en-US" sz="1100" b="1"/>
                  <a:t> ° desde el N, sentido horario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7542319"/>
        <c:crosses val="autoZero"/>
        <c:crossBetween val="midCat"/>
        <c:minorUnit val="2"/>
      </c:valAx>
      <c:valAx>
        <c:axId val="45754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Elevación ê 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575394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Minutos diurnos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'Orto ocaso interp. decl.'!$D$2:$D$367</c:f>
              <c:numCache>
                <c:formatCode>m/d/yyyy</c:formatCode>
                <c:ptCount val="366"/>
                <c:pt idx="0">
                  <c:v>35795</c:v>
                </c:pt>
                <c:pt idx="1">
                  <c:v>35796</c:v>
                </c:pt>
                <c:pt idx="2">
                  <c:v>35797</c:v>
                </c:pt>
                <c:pt idx="3">
                  <c:v>35798</c:v>
                </c:pt>
                <c:pt idx="4">
                  <c:v>35799</c:v>
                </c:pt>
                <c:pt idx="5">
                  <c:v>35800</c:v>
                </c:pt>
                <c:pt idx="6">
                  <c:v>35801</c:v>
                </c:pt>
                <c:pt idx="7">
                  <c:v>35802</c:v>
                </c:pt>
                <c:pt idx="8">
                  <c:v>35803</c:v>
                </c:pt>
                <c:pt idx="9">
                  <c:v>35804</c:v>
                </c:pt>
                <c:pt idx="10">
                  <c:v>35805</c:v>
                </c:pt>
                <c:pt idx="11">
                  <c:v>35806</c:v>
                </c:pt>
                <c:pt idx="12">
                  <c:v>35807</c:v>
                </c:pt>
                <c:pt idx="13">
                  <c:v>35808</c:v>
                </c:pt>
                <c:pt idx="14">
                  <c:v>35809</c:v>
                </c:pt>
                <c:pt idx="15">
                  <c:v>35810</c:v>
                </c:pt>
                <c:pt idx="16">
                  <c:v>35811</c:v>
                </c:pt>
                <c:pt idx="17">
                  <c:v>35812</c:v>
                </c:pt>
                <c:pt idx="18">
                  <c:v>35813</c:v>
                </c:pt>
                <c:pt idx="19">
                  <c:v>35814</c:v>
                </c:pt>
                <c:pt idx="20">
                  <c:v>35815</c:v>
                </c:pt>
                <c:pt idx="21">
                  <c:v>35816</c:v>
                </c:pt>
                <c:pt idx="22">
                  <c:v>35817</c:v>
                </c:pt>
                <c:pt idx="23">
                  <c:v>35818</c:v>
                </c:pt>
                <c:pt idx="24">
                  <c:v>35819</c:v>
                </c:pt>
                <c:pt idx="25">
                  <c:v>35820</c:v>
                </c:pt>
                <c:pt idx="26">
                  <c:v>35821</c:v>
                </c:pt>
                <c:pt idx="27">
                  <c:v>35822</c:v>
                </c:pt>
                <c:pt idx="28">
                  <c:v>35823</c:v>
                </c:pt>
                <c:pt idx="29">
                  <c:v>35824</c:v>
                </c:pt>
                <c:pt idx="30">
                  <c:v>35825</c:v>
                </c:pt>
                <c:pt idx="31">
                  <c:v>35826</c:v>
                </c:pt>
                <c:pt idx="32">
                  <c:v>35827</c:v>
                </c:pt>
                <c:pt idx="33">
                  <c:v>35828</c:v>
                </c:pt>
                <c:pt idx="34">
                  <c:v>35829</c:v>
                </c:pt>
                <c:pt idx="35">
                  <c:v>35830</c:v>
                </c:pt>
                <c:pt idx="36">
                  <c:v>35831</c:v>
                </c:pt>
                <c:pt idx="37">
                  <c:v>35832</c:v>
                </c:pt>
                <c:pt idx="38">
                  <c:v>35833</c:v>
                </c:pt>
                <c:pt idx="39">
                  <c:v>35834</c:v>
                </c:pt>
                <c:pt idx="40">
                  <c:v>35835</c:v>
                </c:pt>
                <c:pt idx="41">
                  <c:v>35836</c:v>
                </c:pt>
                <c:pt idx="42">
                  <c:v>35837</c:v>
                </c:pt>
                <c:pt idx="43">
                  <c:v>35838</c:v>
                </c:pt>
                <c:pt idx="44">
                  <c:v>35839</c:v>
                </c:pt>
                <c:pt idx="45">
                  <c:v>35840</c:v>
                </c:pt>
                <c:pt idx="46">
                  <c:v>35841</c:v>
                </c:pt>
                <c:pt idx="47">
                  <c:v>35842</c:v>
                </c:pt>
                <c:pt idx="48">
                  <c:v>35843</c:v>
                </c:pt>
                <c:pt idx="49">
                  <c:v>35844</c:v>
                </c:pt>
                <c:pt idx="50">
                  <c:v>35845</c:v>
                </c:pt>
                <c:pt idx="51">
                  <c:v>35846</c:v>
                </c:pt>
                <c:pt idx="52">
                  <c:v>35847</c:v>
                </c:pt>
                <c:pt idx="53">
                  <c:v>35848</c:v>
                </c:pt>
                <c:pt idx="54">
                  <c:v>35849</c:v>
                </c:pt>
                <c:pt idx="55">
                  <c:v>35850</c:v>
                </c:pt>
                <c:pt idx="56">
                  <c:v>35851</c:v>
                </c:pt>
                <c:pt idx="57">
                  <c:v>35852</c:v>
                </c:pt>
                <c:pt idx="58">
                  <c:v>35853</c:v>
                </c:pt>
                <c:pt idx="59">
                  <c:v>35854</c:v>
                </c:pt>
                <c:pt idx="60">
                  <c:v>35855</c:v>
                </c:pt>
                <c:pt idx="61">
                  <c:v>35856</c:v>
                </c:pt>
                <c:pt idx="62">
                  <c:v>35857</c:v>
                </c:pt>
                <c:pt idx="63">
                  <c:v>35858</c:v>
                </c:pt>
                <c:pt idx="64">
                  <c:v>35859</c:v>
                </c:pt>
                <c:pt idx="65">
                  <c:v>35860</c:v>
                </c:pt>
                <c:pt idx="66">
                  <c:v>35861</c:v>
                </c:pt>
                <c:pt idx="67">
                  <c:v>35862</c:v>
                </c:pt>
                <c:pt idx="68">
                  <c:v>35863</c:v>
                </c:pt>
                <c:pt idx="69">
                  <c:v>35864</c:v>
                </c:pt>
                <c:pt idx="70">
                  <c:v>35865</c:v>
                </c:pt>
                <c:pt idx="71">
                  <c:v>35866</c:v>
                </c:pt>
                <c:pt idx="72">
                  <c:v>35867</c:v>
                </c:pt>
                <c:pt idx="73">
                  <c:v>35868</c:v>
                </c:pt>
                <c:pt idx="74">
                  <c:v>35869</c:v>
                </c:pt>
                <c:pt idx="75">
                  <c:v>35870</c:v>
                </c:pt>
                <c:pt idx="76">
                  <c:v>35871</c:v>
                </c:pt>
                <c:pt idx="77">
                  <c:v>35872</c:v>
                </c:pt>
                <c:pt idx="78">
                  <c:v>35873</c:v>
                </c:pt>
                <c:pt idx="79">
                  <c:v>35874</c:v>
                </c:pt>
                <c:pt idx="80">
                  <c:v>35875</c:v>
                </c:pt>
                <c:pt idx="81">
                  <c:v>35876</c:v>
                </c:pt>
                <c:pt idx="82">
                  <c:v>35877</c:v>
                </c:pt>
                <c:pt idx="83">
                  <c:v>35878</c:v>
                </c:pt>
                <c:pt idx="84">
                  <c:v>35879</c:v>
                </c:pt>
                <c:pt idx="85">
                  <c:v>35880</c:v>
                </c:pt>
                <c:pt idx="86">
                  <c:v>35881</c:v>
                </c:pt>
                <c:pt idx="87">
                  <c:v>35882</c:v>
                </c:pt>
                <c:pt idx="88">
                  <c:v>35883</c:v>
                </c:pt>
                <c:pt idx="89">
                  <c:v>35884</c:v>
                </c:pt>
                <c:pt idx="90">
                  <c:v>35885</c:v>
                </c:pt>
                <c:pt idx="91">
                  <c:v>35886</c:v>
                </c:pt>
                <c:pt idx="92">
                  <c:v>35887</c:v>
                </c:pt>
                <c:pt idx="93">
                  <c:v>35888</c:v>
                </c:pt>
                <c:pt idx="94">
                  <c:v>35889</c:v>
                </c:pt>
                <c:pt idx="95">
                  <c:v>35890</c:v>
                </c:pt>
                <c:pt idx="96">
                  <c:v>35891</c:v>
                </c:pt>
                <c:pt idx="97">
                  <c:v>35892</c:v>
                </c:pt>
                <c:pt idx="98">
                  <c:v>35893</c:v>
                </c:pt>
                <c:pt idx="99">
                  <c:v>35894</c:v>
                </c:pt>
                <c:pt idx="100">
                  <c:v>35895</c:v>
                </c:pt>
                <c:pt idx="101">
                  <c:v>35896</c:v>
                </c:pt>
                <c:pt idx="102">
                  <c:v>35897</c:v>
                </c:pt>
                <c:pt idx="103">
                  <c:v>35898</c:v>
                </c:pt>
                <c:pt idx="104">
                  <c:v>35899</c:v>
                </c:pt>
                <c:pt idx="105">
                  <c:v>35900</c:v>
                </c:pt>
                <c:pt idx="106">
                  <c:v>35901</c:v>
                </c:pt>
                <c:pt idx="107">
                  <c:v>35902</c:v>
                </c:pt>
                <c:pt idx="108">
                  <c:v>35903</c:v>
                </c:pt>
                <c:pt idx="109">
                  <c:v>35904</c:v>
                </c:pt>
                <c:pt idx="110">
                  <c:v>35905</c:v>
                </c:pt>
                <c:pt idx="111">
                  <c:v>35906</c:v>
                </c:pt>
                <c:pt idx="112">
                  <c:v>35907</c:v>
                </c:pt>
                <c:pt idx="113">
                  <c:v>35908</c:v>
                </c:pt>
                <c:pt idx="114">
                  <c:v>35909</c:v>
                </c:pt>
                <c:pt idx="115">
                  <c:v>35910</c:v>
                </c:pt>
                <c:pt idx="116">
                  <c:v>35911</c:v>
                </c:pt>
                <c:pt idx="117">
                  <c:v>35912</c:v>
                </c:pt>
                <c:pt idx="118">
                  <c:v>35913</c:v>
                </c:pt>
                <c:pt idx="119">
                  <c:v>35914</c:v>
                </c:pt>
                <c:pt idx="120">
                  <c:v>35915</c:v>
                </c:pt>
                <c:pt idx="121">
                  <c:v>35916</c:v>
                </c:pt>
                <c:pt idx="122">
                  <c:v>35917</c:v>
                </c:pt>
                <c:pt idx="123">
                  <c:v>35918</c:v>
                </c:pt>
                <c:pt idx="124">
                  <c:v>35919</c:v>
                </c:pt>
                <c:pt idx="125">
                  <c:v>35920</c:v>
                </c:pt>
                <c:pt idx="126">
                  <c:v>35921</c:v>
                </c:pt>
                <c:pt idx="127">
                  <c:v>35922</c:v>
                </c:pt>
                <c:pt idx="128">
                  <c:v>35923</c:v>
                </c:pt>
                <c:pt idx="129">
                  <c:v>35924</c:v>
                </c:pt>
                <c:pt idx="130">
                  <c:v>35925</c:v>
                </c:pt>
                <c:pt idx="131">
                  <c:v>35926</c:v>
                </c:pt>
                <c:pt idx="132">
                  <c:v>35927</c:v>
                </c:pt>
                <c:pt idx="133">
                  <c:v>35928</c:v>
                </c:pt>
                <c:pt idx="134">
                  <c:v>35929</c:v>
                </c:pt>
                <c:pt idx="135">
                  <c:v>35930</c:v>
                </c:pt>
                <c:pt idx="136">
                  <c:v>35931</c:v>
                </c:pt>
                <c:pt idx="137">
                  <c:v>35932</c:v>
                </c:pt>
                <c:pt idx="138">
                  <c:v>35933</c:v>
                </c:pt>
                <c:pt idx="139">
                  <c:v>35934</c:v>
                </c:pt>
                <c:pt idx="140">
                  <c:v>35935</c:v>
                </c:pt>
                <c:pt idx="141">
                  <c:v>35936</c:v>
                </c:pt>
                <c:pt idx="142">
                  <c:v>35937</c:v>
                </c:pt>
                <c:pt idx="143">
                  <c:v>35938</c:v>
                </c:pt>
                <c:pt idx="144">
                  <c:v>35939</c:v>
                </c:pt>
                <c:pt idx="145">
                  <c:v>35940</c:v>
                </c:pt>
                <c:pt idx="146">
                  <c:v>35941</c:v>
                </c:pt>
                <c:pt idx="147">
                  <c:v>35942</c:v>
                </c:pt>
                <c:pt idx="148">
                  <c:v>35943</c:v>
                </c:pt>
                <c:pt idx="149">
                  <c:v>35944</c:v>
                </c:pt>
                <c:pt idx="150">
                  <c:v>35945</c:v>
                </c:pt>
                <c:pt idx="151">
                  <c:v>35946</c:v>
                </c:pt>
                <c:pt idx="152">
                  <c:v>35947</c:v>
                </c:pt>
                <c:pt idx="153">
                  <c:v>35948</c:v>
                </c:pt>
                <c:pt idx="154">
                  <c:v>35949</c:v>
                </c:pt>
                <c:pt idx="155">
                  <c:v>35950</c:v>
                </c:pt>
                <c:pt idx="156">
                  <c:v>35951</c:v>
                </c:pt>
                <c:pt idx="157">
                  <c:v>35952</c:v>
                </c:pt>
                <c:pt idx="158">
                  <c:v>35953</c:v>
                </c:pt>
                <c:pt idx="159">
                  <c:v>35954</c:v>
                </c:pt>
                <c:pt idx="160">
                  <c:v>35955</c:v>
                </c:pt>
                <c:pt idx="161">
                  <c:v>35956</c:v>
                </c:pt>
                <c:pt idx="162">
                  <c:v>35957</c:v>
                </c:pt>
                <c:pt idx="163">
                  <c:v>35958</c:v>
                </c:pt>
                <c:pt idx="164">
                  <c:v>35959</c:v>
                </c:pt>
                <c:pt idx="165">
                  <c:v>35960</c:v>
                </c:pt>
                <c:pt idx="166">
                  <c:v>35961</c:v>
                </c:pt>
                <c:pt idx="167">
                  <c:v>35962</c:v>
                </c:pt>
                <c:pt idx="168">
                  <c:v>35963</c:v>
                </c:pt>
                <c:pt idx="169">
                  <c:v>35964</c:v>
                </c:pt>
                <c:pt idx="170">
                  <c:v>35965</c:v>
                </c:pt>
                <c:pt idx="171">
                  <c:v>35966</c:v>
                </c:pt>
                <c:pt idx="172">
                  <c:v>35967</c:v>
                </c:pt>
                <c:pt idx="173">
                  <c:v>35968</c:v>
                </c:pt>
                <c:pt idx="174">
                  <c:v>35969</c:v>
                </c:pt>
                <c:pt idx="175">
                  <c:v>35970</c:v>
                </c:pt>
                <c:pt idx="176">
                  <c:v>35971</c:v>
                </c:pt>
                <c:pt idx="177">
                  <c:v>35972</c:v>
                </c:pt>
                <c:pt idx="178">
                  <c:v>35973</c:v>
                </c:pt>
                <c:pt idx="179">
                  <c:v>35974</c:v>
                </c:pt>
                <c:pt idx="180">
                  <c:v>35975</c:v>
                </c:pt>
                <c:pt idx="181">
                  <c:v>35976</c:v>
                </c:pt>
                <c:pt idx="182">
                  <c:v>35977</c:v>
                </c:pt>
                <c:pt idx="183">
                  <c:v>35978</c:v>
                </c:pt>
                <c:pt idx="184">
                  <c:v>35979</c:v>
                </c:pt>
                <c:pt idx="185">
                  <c:v>35980</c:v>
                </c:pt>
                <c:pt idx="186">
                  <c:v>35981</c:v>
                </c:pt>
                <c:pt idx="187">
                  <c:v>35982</c:v>
                </c:pt>
                <c:pt idx="188">
                  <c:v>35983</c:v>
                </c:pt>
                <c:pt idx="189">
                  <c:v>35984</c:v>
                </c:pt>
                <c:pt idx="190">
                  <c:v>35985</c:v>
                </c:pt>
                <c:pt idx="191">
                  <c:v>35986</c:v>
                </c:pt>
                <c:pt idx="192">
                  <c:v>35987</c:v>
                </c:pt>
                <c:pt idx="193">
                  <c:v>35988</c:v>
                </c:pt>
                <c:pt idx="194">
                  <c:v>35989</c:v>
                </c:pt>
                <c:pt idx="195">
                  <c:v>35990</c:v>
                </c:pt>
                <c:pt idx="196">
                  <c:v>35991</c:v>
                </c:pt>
                <c:pt idx="197">
                  <c:v>35992</c:v>
                </c:pt>
                <c:pt idx="198">
                  <c:v>35993</c:v>
                </c:pt>
                <c:pt idx="199">
                  <c:v>35994</c:v>
                </c:pt>
                <c:pt idx="200">
                  <c:v>35995</c:v>
                </c:pt>
                <c:pt idx="201">
                  <c:v>35996</c:v>
                </c:pt>
                <c:pt idx="202">
                  <c:v>35997</c:v>
                </c:pt>
                <c:pt idx="203">
                  <c:v>35998</c:v>
                </c:pt>
                <c:pt idx="204">
                  <c:v>35999</c:v>
                </c:pt>
                <c:pt idx="205">
                  <c:v>36000</c:v>
                </c:pt>
                <c:pt idx="206">
                  <c:v>36001</c:v>
                </c:pt>
                <c:pt idx="207">
                  <c:v>36002</c:v>
                </c:pt>
                <c:pt idx="208">
                  <c:v>36003</c:v>
                </c:pt>
                <c:pt idx="209">
                  <c:v>36004</c:v>
                </c:pt>
                <c:pt idx="210">
                  <c:v>36005</c:v>
                </c:pt>
                <c:pt idx="211">
                  <c:v>36006</c:v>
                </c:pt>
                <c:pt idx="212">
                  <c:v>36007</c:v>
                </c:pt>
                <c:pt idx="213">
                  <c:v>36008</c:v>
                </c:pt>
                <c:pt idx="214">
                  <c:v>36009</c:v>
                </c:pt>
                <c:pt idx="215">
                  <c:v>36010</c:v>
                </c:pt>
                <c:pt idx="216">
                  <c:v>36011</c:v>
                </c:pt>
                <c:pt idx="217">
                  <c:v>36012</c:v>
                </c:pt>
                <c:pt idx="218">
                  <c:v>36013</c:v>
                </c:pt>
                <c:pt idx="219">
                  <c:v>36014</c:v>
                </c:pt>
                <c:pt idx="220">
                  <c:v>36015</c:v>
                </c:pt>
                <c:pt idx="221">
                  <c:v>36016</c:v>
                </c:pt>
                <c:pt idx="222">
                  <c:v>36017</c:v>
                </c:pt>
                <c:pt idx="223">
                  <c:v>36018</c:v>
                </c:pt>
                <c:pt idx="224">
                  <c:v>36019</c:v>
                </c:pt>
                <c:pt idx="225">
                  <c:v>36020</c:v>
                </c:pt>
                <c:pt idx="226">
                  <c:v>36021</c:v>
                </c:pt>
                <c:pt idx="227">
                  <c:v>36022</c:v>
                </c:pt>
                <c:pt idx="228">
                  <c:v>36023</c:v>
                </c:pt>
                <c:pt idx="229">
                  <c:v>36024</c:v>
                </c:pt>
                <c:pt idx="230">
                  <c:v>36025</c:v>
                </c:pt>
                <c:pt idx="231">
                  <c:v>36026</c:v>
                </c:pt>
                <c:pt idx="232">
                  <c:v>36027</c:v>
                </c:pt>
                <c:pt idx="233">
                  <c:v>36028</c:v>
                </c:pt>
                <c:pt idx="234">
                  <c:v>36029</c:v>
                </c:pt>
                <c:pt idx="235">
                  <c:v>36030</c:v>
                </c:pt>
                <c:pt idx="236">
                  <c:v>36031</c:v>
                </c:pt>
                <c:pt idx="237">
                  <c:v>36032</c:v>
                </c:pt>
                <c:pt idx="238">
                  <c:v>36033</c:v>
                </c:pt>
                <c:pt idx="239">
                  <c:v>36034</c:v>
                </c:pt>
                <c:pt idx="240">
                  <c:v>36035</c:v>
                </c:pt>
                <c:pt idx="241">
                  <c:v>36036</c:v>
                </c:pt>
                <c:pt idx="242">
                  <c:v>36037</c:v>
                </c:pt>
                <c:pt idx="243">
                  <c:v>36038</c:v>
                </c:pt>
                <c:pt idx="244">
                  <c:v>36039</c:v>
                </c:pt>
                <c:pt idx="245">
                  <c:v>36040</c:v>
                </c:pt>
                <c:pt idx="246">
                  <c:v>36041</c:v>
                </c:pt>
                <c:pt idx="247">
                  <c:v>36042</c:v>
                </c:pt>
                <c:pt idx="248">
                  <c:v>36043</c:v>
                </c:pt>
                <c:pt idx="249">
                  <c:v>36044</c:v>
                </c:pt>
                <c:pt idx="250">
                  <c:v>36045</c:v>
                </c:pt>
                <c:pt idx="251">
                  <c:v>36046</c:v>
                </c:pt>
                <c:pt idx="252">
                  <c:v>36047</c:v>
                </c:pt>
                <c:pt idx="253">
                  <c:v>36048</c:v>
                </c:pt>
                <c:pt idx="254">
                  <c:v>36049</c:v>
                </c:pt>
                <c:pt idx="255">
                  <c:v>36050</c:v>
                </c:pt>
                <c:pt idx="256">
                  <c:v>36051</c:v>
                </c:pt>
                <c:pt idx="257">
                  <c:v>36052</c:v>
                </c:pt>
                <c:pt idx="258">
                  <c:v>36053</c:v>
                </c:pt>
                <c:pt idx="259">
                  <c:v>36054</c:v>
                </c:pt>
                <c:pt idx="260">
                  <c:v>36055</c:v>
                </c:pt>
                <c:pt idx="261">
                  <c:v>36056</c:v>
                </c:pt>
                <c:pt idx="262">
                  <c:v>36057</c:v>
                </c:pt>
                <c:pt idx="263">
                  <c:v>36058</c:v>
                </c:pt>
                <c:pt idx="264">
                  <c:v>36059</c:v>
                </c:pt>
                <c:pt idx="265">
                  <c:v>36060</c:v>
                </c:pt>
                <c:pt idx="266">
                  <c:v>36061</c:v>
                </c:pt>
                <c:pt idx="267">
                  <c:v>36062</c:v>
                </c:pt>
                <c:pt idx="268">
                  <c:v>36063</c:v>
                </c:pt>
                <c:pt idx="269">
                  <c:v>36064</c:v>
                </c:pt>
                <c:pt idx="270">
                  <c:v>36065</c:v>
                </c:pt>
                <c:pt idx="271">
                  <c:v>36066</c:v>
                </c:pt>
                <c:pt idx="272">
                  <c:v>36067</c:v>
                </c:pt>
                <c:pt idx="273">
                  <c:v>36068</c:v>
                </c:pt>
                <c:pt idx="274">
                  <c:v>36069</c:v>
                </c:pt>
                <c:pt idx="275">
                  <c:v>36070</c:v>
                </c:pt>
                <c:pt idx="276">
                  <c:v>36071</c:v>
                </c:pt>
                <c:pt idx="277">
                  <c:v>36072</c:v>
                </c:pt>
                <c:pt idx="278">
                  <c:v>36073</c:v>
                </c:pt>
                <c:pt idx="279">
                  <c:v>36074</c:v>
                </c:pt>
                <c:pt idx="280">
                  <c:v>36075</c:v>
                </c:pt>
                <c:pt idx="281">
                  <c:v>36076</c:v>
                </c:pt>
                <c:pt idx="282">
                  <c:v>36077</c:v>
                </c:pt>
                <c:pt idx="283">
                  <c:v>36078</c:v>
                </c:pt>
                <c:pt idx="284">
                  <c:v>36079</c:v>
                </c:pt>
                <c:pt idx="285">
                  <c:v>36080</c:v>
                </c:pt>
                <c:pt idx="286">
                  <c:v>36081</c:v>
                </c:pt>
                <c:pt idx="287">
                  <c:v>36082</c:v>
                </c:pt>
                <c:pt idx="288">
                  <c:v>36083</c:v>
                </c:pt>
                <c:pt idx="289">
                  <c:v>36084</c:v>
                </c:pt>
                <c:pt idx="290">
                  <c:v>36085</c:v>
                </c:pt>
                <c:pt idx="291">
                  <c:v>36086</c:v>
                </c:pt>
                <c:pt idx="292">
                  <c:v>36087</c:v>
                </c:pt>
                <c:pt idx="293">
                  <c:v>36088</c:v>
                </c:pt>
                <c:pt idx="294">
                  <c:v>36089</c:v>
                </c:pt>
                <c:pt idx="295">
                  <c:v>36090</c:v>
                </c:pt>
                <c:pt idx="296">
                  <c:v>36091</c:v>
                </c:pt>
                <c:pt idx="297">
                  <c:v>36092</c:v>
                </c:pt>
                <c:pt idx="298">
                  <c:v>36093</c:v>
                </c:pt>
                <c:pt idx="299">
                  <c:v>36094</c:v>
                </c:pt>
                <c:pt idx="300">
                  <c:v>36095</c:v>
                </c:pt>
                <c:pt idx="301">
                  <c:v>36096</c:v>
                </c:pt>
                <c:pt idx="302">
                  <c:v>36097</c:v>
                </c:pt>
                <c:pt idx="303">
                  <c:v>36098</c:v>
                </c:pt>
                <c:pt idx="304">
                  <c:v>36099</c:v>
                </c:pt>
                <c:pt idx="305">
                  <c:v>36100</c:v>
                </c:pt>
                <c:pt idx="306">
                  <c:v>36101</c:v>
                </c:pt>
                <c:pt idx="307">
                  <c:v>36102</c:v>
                </c:pt>
                <c:pt idx="308">
                  <c:v>36103</c:v>
                </c:pt>
                <c:pt idx="309">
                  <c:v>36104</c:v>
                </c:pt>
                <c:pt idx="310">
                  <c:v>36105</c:v>
                </c:pt>
                <c:pt idx="311">
                  <c:v>36106</c:v>
                </c:pt>
                <c:pt idx="312">
                  <c:v>36107</c:v>
                </c:pt>
                <c:pt idx="313">
                  <c:v>36108</c:v>
                </c:pt>
                <c:pt idx="314">
                  <c:v>36109</c:v>
                </c:pt>
                <c:pt idx="315">
                  <c:v>36110</c:v>
                </c:pt>
                <c:pt idx="316">
                  <c:v>36111</c:v>
                </c:pt>
                <c:pt idx="317">
                  <c:v>36112</c:v>
                </c:pt>
                <c:pt idx="318">
                  <c:v>36113</c:v>
                </c:pt>
                <c:pt idx="319">
                  <c:v>36114</c:v>
                </c:pt>
                <c:pt idx="320">
                  <c:v>36115</c:v>
                </c:pt>
                <c:pt idx="321">
                  <c:v>36116</c:v>
                </c:pt>
                <c:pt idx="322">
                  <c:v>36117</c:v>
                </c:pt>
                <c:pt idx="323">
                  <c:v>36118</c:v>
                </c:pt>
                <c:pt idx="324">
                  <c:v>36119</c:v>
                </c:pt>
                <c:pt idx="325">
                  <c:v>36120</c:v>
                </c:pt>
                <c:pt idx="326">
                  <c:v>36121</c:v>
                </c:pt>
                <c:pt idx="327">
                  <c:v>36122</c:v>
                </c:pt>
                <c:pt idx="328">
                  <c:v>36123</c:v>
                </c:pt>
                <c:pt idx="329">
                  <c:v>36124</c:v>
                </c:pt>
                <c:pt idx="330">
                  <c:v>36125</c:v>
                </c:pt>
                <c:pt idx="331">
                  <c:v>36126</c:v>
                </c:pt>
                <c:pt idx="332">
                  <c:v>36127</c:v>
                </c:pt>
                <c:pt idx="333">
                  <c:v>36128</c:v>
                </c:pt>
                <c:pt idx="334">
                  <c:v>36129</c:v>
                </c:pt>
                <c:pt idx="335">
                  <c:v>36130</c:v>
                </c:pt>
                <c:pt idx="336">
                  <c:v>36131</c:v>
                </c:pt>
                <c:pt idx="337">
                  <c:v>36132</c:v>
                </c:pt>
                <c:pt idx="338">
                  <c:v>36133</c:v>
                </c:pt>
                <c:pt idx="339">
                  <c:v>36134</c:v>
                </c:pt>
                <c:pt idx="340">
                  <c:v>36135</c:v>
                </c:pt>
                <c:pt idx="341">
                  <c:v>36136</c:v>
                </c:pt>
                <c:pt idx="342">
                  <c:v>36137</c:v>
                </c:pt>
                <c:pt idx="343">
                  <c:v>36138</c:v>
                </c:pt>
                <c:pt idx="344">
                  <c:v>36139</c:v>
                </c:pt>
                <c:pt idx="345">
                  <c:v>36140</c:v>
                </c:pt>
                <c:pt idx="346">
                  <c:v>36141</c:v>
                </c:pt>
                <c:pt idx="347">
                  <c:v>36142</c:v>
                </c:pt>
                <c:pt idx="348">
                  <c:v>36143</c:v>
                </c:pt>
                <c:pt idx="349">
                  <c:v>36144</c:v>
                </c:pt>
                <c:pt idx="350">
                  <c:v>36145</c:v>
                </c:pt>
                <c:pt idx="351">
                  <c:v>36146</c:v>
                </c:pt>
                <c:pt idx="352">
                  <c:v>36147</c:v>
                </c:pt>
                <c:pt idx="353">
                  <c:v>36148</c:v>
                </c:pt>
                <c:pt idx="354">
                  <c:v>36149</c:v>
                </c:pt>
                <c:pt idx="355">
                  <c:v>36150</c:v>
                </c:pt>
                <c:pt idx="356">
                  <c:v>36151</c:v>
                </c:pt>
                <c:pt idx="357">
                  <c:v>36152</c:v>
                </c:pt>
                <c:pt idx="358">
                  <c:v>36153</c:v>
                </c:pt>
                <c:pt idx="359">
                  <c:v>36154</c:v>
                </c:pt>
                <c:pt idx="360">
                  <c:v>36155</c:v>
                </c:pt>
                <c:pt idx="361">
                  <c:v>36156</c:v>
                </c:pt>
                <c:pt idx="362">
                  <c:v>36157</c:v>
                </c:pt>
                <c:pt idx="363">
                  <c:v>36158</c:v>
                </c:pt>
                <c:pt idx="364">
                  <c:v>36159</c:v>
                </c:pt>
                <c:pt idx="365">
                  <c:v>36160</c:v>
                </c:pt>
              </c:numCache>
            </c:numRef>
          </c:cat>
          <c:val>
            <c:numRef>
              <c:f>'Orto ocaso interp. decl.'!$BB$2:$BB$367</c:f>
              <c:numCache>
                <c:formatCode>0.0000000</c:formatCode>
                <c:ptCount val="366"/>
                <c:pt idx="1">
                  <c:v>551.96611865465513</c:v>
                </c:pt>
                <c:pt idx="2">
                  <c:v>552.74517092802785</c:v>
                </c:pt>
                <c:pt idx="3">
                  <c:v>553.59066482014509</c:v>
                </c:pt>
                <c:pt idx="4">
                  <c:v>554.50178078581098</c:v>
                </c:pt>
                <c:pt idx="5">
                  <c:v>555.47764341676816</c:v>
                </c:pt>
                <c:pt idx="6">
                  <c:v>556.51732443804349</c:v>
                </c:pt>
                <c:pt idx="7">
                  <c:v>557.61984582842001</c:v>
                </c:pt>
                <c:pt idx="8">
                  <c:v>558.7841830446082</c:v>
                </c:pt>
                <c:pt idx="9">
                  <c:v>560.00926832860728</c:v>
                </c:pt>
                <c:pt idx="10">
                  <c:v>561.29399407787469</c:v>
                </c:pt>
                <c:pt idx="11">
                  <c:v>562.63721625823314</c:v>
                </c:pt>
                <c:pt idx="12">
                  <c:v>564.03775783994297</c:v>
                </c:pt>
                <c:pt idx="13">
                  <c:v>565.49441223801364</c:v>
                </c:pt>
                <c:pt idx="14">
                  <c:v>567.0059467386377</c:v>
                </c:pt>
                <c:pt idx="15">
                  <c:v>568.57110589455533</c:v>
                </c:pt>
                <c:pt idx="16">
                  <c:v>570.18861487318736</c:v>
                </c:pt>
                <c:pt idx="17">
                  <c:v>571.85718274251553</c:v>
                </c:pt>
                <c:pt idx="18">
                  <c:v>573.57550568087026</c:v>
                </c:pt>
                <c:pt idx="19">
                  <c:v>575.34227009804727</c:v>
                </c:pt>
                <c:pt idx="20">
                  <c:v>577.15615565645157</c:v>
                </c:pt>
                <c:pt idx="21">
                  <c:v>579.01583818226914</c:v>
                </c:pt>
                <c:pt idx="22">
                  <c:v>580.9199924579691</c:v>
                </c:pt>
                <c:pt idx="23">
                  <c:v>582.86729488872845</c:v>
                </c:pt>
                <c:pt idx="24">
                  <c:v>584.85642603662541</c:v>
                </c:pt>
                <c:pt idx="25">
                  <c:v>586.88607301768684</c:v>
                </c:pt>
                <c:pt idx="26">
                  <c:v>588.95493175802972</c:v>
                </c:pt>
                <c:pt idx="27">
                  <c:v>591.06170910646995</c:v>
                </c:pt>
                <c:pt idx="28">
                  <c:v>593.20512480202035</c:v>
                </c:pt>
                <c:pt idx="29">
                  <c:v>595.38391329568026</c:v>
                </c:pt>
                <c:pt idx="30">
                  <c:v>597.59682542683686</c:v>
                </c:pt>
                <c:pt idx="31">
                  <c:v>599.84262995542531</c:v>
                </c:pt>
                <c:pt idx="32">
                  <c:v>602.12011495175886</c:v>
                </c:pt>
                <c:pt idx="33">
                  <c:v>604.42808904660637</c:v>
                </c:pt>
                <c:pt idx="34">
                  <c:v>606.76538254471041</c:v>
                </c:pt>
                <c:pt idx="35">
                  <c:v>609.13084840544718</c:v>
                </c:pt>
                <c:pt idx="36">
                  <c:v>611.52336309478983</c:v>
                </c:pt>
                <c:pt idx="37">
                  <c:v>613.94182731311093</c:v>
                </c:pt>
                <c:pt idx="38">
                  <c:v>616.38516660367077</c:v>
                </c:pt>
                <c:pt idx="39">
                  <c:v>618.85233184688934</c:v>
                </c:pt>
                <c:pt idx="40">
                  <c:v>621.34229964567612</c:v>
                </c:pt>
                <c:pt idx="41">
                  <c:v>623.85407260723662</c:v>
                </c:pt>
                <c:pt idx="42">
                  <c:v>626.38667952684796</c:v>
                </c:pt>
                <c:pt idx="43">
                  <c:v>628.93917547912474</c:v>
                </c:pt>
                <c:pt idx="44">
                  <c:v>631.51064182229993</c:v>
                </c:pt>
                <c:pt idx="45">
                  <c:v>634.10018612098929</c:v>
                </c:pt>
                <c:pt idx="46">
                  <c:v>636.70694199283355</c:v>
                </c:pt>
                <c:pt idx="47">
                  <c:v>639.33006888430612</c:v>
                </c:pt>
                <c:pt idx="48">
                  <c:v>641.96875178083155</c:v>
                </c:pt>
                <c:pt idx="49">
                  <c:v>644.62220085621902</c:v>
                </c:pt>
                <c:pt idx="50">
                  <c:v>647.28965106623036</c:v>
                </c:pt>
                <c:pt idx="51">
                  <c:v>649.97036169092189</c:v>
                </c:pt>
                <c:pt idx="52">
                  <c:v>652.66361583019989</c:v>
                </c:pt>
                <c:pt idx="53">
                  <c:v>655.36871985682023</c:v>
                </c:pt>
                <c:pt idx="54">
                  <c:v>658.08500283085436</c:v>
                </c:pt>
                <c:pt idx="55">
                  <c:v>660.81181587941751</c:v>
                </c:pt>
                <c:pt idx="56">
                  <c:v>663.5485315452537</c:v>
                </c:pt>
                <c:pt idx="57">
                  <c:v>666.29454310753351</c:v>
                </c:pt>
                <c:pt idx="58">
                  <c:v>669.04926387801959</c:v>
                </c:pt>
                <c:pt idx="59">
                  <c:v>671.81212647553411</c:v>
                </c:pt>
                <c:pt idx="60">
                  <c:v>674.58258208145844</c:v>
                </c:pt>
                <c:pt idx="61">
                  <c:v>677.36009967878863</c:v>
                </c:pt>
                <c:pt idx="62">
                  <c:v>680.14416527707249</c:v>
                </c:pt>
                <c:pt idx="63">
                  <c:v>682.93428112537617</c:v>
                </c:pt>
                <c:pt idx="64">
                  <c:v>685.72996491522463</c:v>
                </c:pt>
                <c:pt idx="65">
                  <c:v>688.53074897531451</c:v>
                </c:pt>
                <c:pt idx="66">
                  <c:v>691.33617945961009</c:v>
                </c:pt>
                <c:pt idx="67">
                  <c:v>694.14581553029211</c:v>
                </c:pt>
                <c:pt idx="68">
                  <c:v>696.95922853687489</c:v>
                </c:pt>
                <c:pt idx="69">
                  <c:v>699.77600119267595</c:v>
                </c:pt>
                <c:pt idx="70">
                  <c:v>702.59572674969206</c:v>
                </c:pt>
                <c:pt idx="71">
                  <c:v>705.41800817281762</c:v>
                </c:pt>
                <c:pt idx="72">
                  <c:v>708.24245731423173</c:v>
                </c:pt>
                <c:pt idx="73">
                  <c:v>711.06869408868306</c:v>
                </c:pt>
                <c:pt idx="74">
                  <c:v>713.89634565031361</c:v>
                </c:pt>
                <c:pt idx="75">
                  <c:v>716.72504557157174</c:v>
                </c:pt>
                <c:pt idx="76">
                  <c:v>719.55443302470292</c:v>
                </c:pt>
                <c:pt idx="77">
                  <c:v>722.38415196624135</c:v>
                </c:pt>
                <c:pt idx="78">
                  <c:v>725.21385032486592</c:v>
                </c:pt>
                <c:pt idx="79">
                  <c:v>728.04317919293771</c:v>
                </c:pt>
                <c:pt idx="80">
                  <c:v>730.87179202201082</c:v>
                </c:pt>
                <c:pt idx="81">
                  <c:v>733.69934382255769</c:v>
                </c:pt>
                <c:pt idx="82">
                  <c:v>736.52549036814571</c:v>
                </c:pt>
                <c:pt idx="83">
                  <c:v>739.34988740428059</c:v>
                </c:pt>
                <c:pt idx="84">
                  <c:v>742.17218986212424</c:v>
                </c:pt>
                <c:pt idx="85">
                  <c:v>744.99205107729802</c:v>
                </c:pt>
                <c:pt idx="86">
                  <c:v>747.80912201399076</c:v>
                </c:pt>
                <c:pt idx="87">
                  <c:v>750.62305049461031</c:v>
                </c:pt>
                <c:pt idx="88">
                  <c:v>753.43348043522656</c:v>
                </c:pt>
                <c:pt idx="89">
                  <c:v>756.2400510871056</c:v>
                </c:pt>
                <c:pt idx="90">
                  <c:v>759.04239628464597</c:v>
                </c:pt>
                <c:pt idx="91">
                  <c:v>761.84014370009845</c:v>
                </c:pt>
                <c:pt idx="92">
                  <c:v>764.63291410547299</c:v>
                </c:pt>
                <c:pt idx="93">
                  <c:v>767.42032064212026</c:v>
                </c:pt>
                <c:pt idx="94">
                  <c:v>770.201968098517</c:v>
                </c:pt>
                <c:pt idx="95">
                  <c:v>772.97745219686419</c:v>
                </c:pt>
                <c:pt idx="96">
                  <c:v>775.74635888918397</c:v>
                </c:pt>
                <c:pt idx="97">
                  <c:v>778.50826366367585</c:v>
                </c:pt>
                <c:pt idx="98">
                  <c:v>781.26273086218862</c:v>
                </c:pt>
                <c:pt idx="99">
                  <c:v>784.0093130097473</c:v>
                </c:pt>
                <c:pt idx="100">
                  <c:v>786.74755015718597</c:v>
                </c:pt>
                <c:pt idx="101">
                  <c:v>789.47696923802755</c:v>
                </c:pt>
                <c:pt idx="102">
                  <c:v>792.19708344087053</c:v>
                </c:pt>
                <c:pt idx="103">
                  <c:v>794.90739159864734</c:v>
                </c:pt>
                <c:pt idx="104">
                  <c:v>797.60737759624681</c:v>
                </c:pt>
                <c:pt idx="105">
                  <c:v>800.29650979809651</c:v>
                </c:pt>
                <c:pt idx="106">
                  <c:v>802.97424049744222</c:v>
                </c:pt>
                <c:pt idx="107">
                  <c:v>805.64000538917753</c:v>
                </c:pt>
                <c:pt idx="108">
                  <c:v>808.29322306820075</c:v>
                </c:pt>
                <c:pt idx="109">
                  <c:v>810.93329455542107</c:v>
                </c:pt>
                <c:pt idx="110">
                  <c:v>813.55960285363676</c:v>
                </c:pt>
                <c:pt idx="111">
                  <c:v>816.17151253566794</c:v>
                </c:pt>
                <c:pt idx="112">
                  <c:v>818.76836936722327</c:v>
                </c:pt>
                <c:pt idx="113">
                  <c:v>821.34949996712146</c:v>
                </c:pt>
                <c:pt idx="114">
                  <c:v>823.91421150759288</c:v>
                </c:pt>
                <c:pt idx="115">
                  <c:v>826.46179145751216</c:v>
                </c:pt>
                <c:pt idx="116">
                  <c:v>828.99150737149944</c:v>
                </c:pt>
                <c:pt idx="117">
                  <c:v>831.50260672794093</c:v>
                </c:pt>
                <c:pt idx="118">
                  <c:v>833.99431681905298</c:v>
                </c:pt>
                <c:pt idx="119">
                  <c:v>836.46584469618779</c:v>
                </c:pt>
                <c:pt idx="120">
                  <c:v>838.91637717364029</c:v>
                </c:pt>
                <c:pt idx="121">
                  <c:v>841.34508089425003</c:v>
                </c:pt>
                <c:pt idx="122">
                  <c:v>843.75110246012309</c:v>
                </c:pt>
                <c:pt idx="123">
                  <c:v>846.13356863179138</c:v>
                </c:pt>
                <c:pt idx="124">
                  <c:v>848.49158659911018</c:v>
                </c:pt>
                <c:pt idx="125">
                  <c:v>850.82424432714629</c:v>
                </c:pt>
                <c:pt idx="126">
                  <c:v>853.13061098023604</c:v>
                </c:pt>
                <c:pt idx="127">
                  <c:v>855.4097374272834</c:v>
                </c:pt>
                <c:pt idx="128">
                  <c:v>857.66065683124089</c:v>
                </c:pt>
                <c:pt idx="129">
                  <c:v>859.88238532553362</c:v>
                </c:pt>
                <c:pt idx="130">
                  <c:v>862.07392277998906</c:v>
                </c:pt>
                <c:pt idx="131">
                  <c:v>864.23425365858782</c:v>
                </c:pt>
                <c:pt idx="132">
                  <c:v>866.36234797106772</c:v>
                </c:pt>
                <c:pt idx="133">
                  <c:v>868.45716232008613</c:v>
                </c:pt>
                <c:pt idx="134">
                  <c:v>870.51764104528331</c:v>
                </c:pt>
                <c:pt idx="135">
                  <c:v>872.54271746517884</c:v>
                </c:pt>
                <c:pt idx="136">
                  <c:v>874.53131521738237</c:v>
                </c:pt>
                <c:pt idx="137">
                  <c:v>876.48234969710984</c:v>
                </c:pt>
                <c:pt idx="138">
                  <c:v>878.39472959346006</c:v>
                </c:pt>
                <c:pt idx="139">
                  <c:v>880.26735852233583</c:v>
                </c:pt>
                <c:pt idx="140">
                  <c:v>882.09913675427572</c:v>
                </c:pt>
                <c:pt idx="141">
                  <c:v>883.88896303483079</c:v>
                </c:pt>
                <c:pt idx="142">
                  <c:v>885.63573649442787</c:v>
                </c:pt>
                <c:pt idx="143">
                  <c:v>887.33835864396713</c:v>
                </c:pt>
                <c:pt idx="144">
                  <c:v>888.99573545167232</c:v>
                </c:pt>
                <c:pt idx="145">
                  <c:v>890.60677949596879</c:v>
                </c:pt>
                <c:pt idx="146">
                  <c:v>892.17041218841109</c:v>
                </c:pt>
                <c:pt idx="147">
                  <c:v>893.6855660599274</c:v>
                </c:pt>
                <c:pt idx="148">
                  <c:v>895.15118710289528</c:v>
                </c:pt>
                <c:pt idx="149">
                  <c:v>896.56623716082663</c:v>
                </c:pt>
                <c:pt idx="150">
                  <c:v>897.92969635672216</c:v>
                </c:pt>
                <c:pt idx="151">
                  <c:v>899.24056555046832</c:v>
                </c:pt>
                <c:pt idx="152">
                  <c:v>900.49786881501439</c:v>
                </c:pt>
                <c:pt idx="153">
                  <c:v>901.70065592045898</c:v>
                </c:pt>
                <c:pt idx="154">
                  <c:v>902.84800481465288</c:v>
                </c:pt>
                <c:pt idx="155">
                  <c:v>903.93902408845724</c:v>
                </c:pt>
                <c:pt idx="156">
                  <c:v>904.97285541340671</c:v>
                </c:pt>
                <c:pt idx="157">
                  <c:v>905.94867593923641</c:v>
                </c:pt>
                <c:pt idx="158">
                  <c:v>906.86570063851684</c:v>
                </c:pt>
                <c:pt idx="159">
                  <c:v>907.72318458555856</c:v>
                </c:pt>
                <c:pt idx="160">
                  <c:v>908.52042515673338</c:v>
                </c:pt>
                <c:pt idx="161">
                  <c:v>909.25676413950464</c:v>
                </c:pt>
                <c:pt idx="162">
                  <c:v>909.93158973767618</c:v>
                </c:pt>
                <c:pt idx="163">
                  <c:v>910.54433846073994</c:v>
                </c:pt>
                <c:pt idx="164">
                  <c:v>911.09449688567588</c:v>
                </c:pt>
                <c:pt idx="165">
                  <c:v>911.58160328014242</c:v>
                </c:pt>
                <c:pt idx="166">
                  <c:v>912.00524907671661</c:v>
                </c:pt>
                <c:pt idx="167">
                  <c:v>912.36508018864879</c:v>
                </c:pt>
                <c:pt idx="168">
                  <c:v>912.66079815852254</c:v>
                </c:pt>
                <c:pt idx="169">
                  <c:v>912.89216113222187</c:v>
                </c:pt>
                <c:pt idx="170">
                  <c:v>913.05898465170833</c:v>
                </c:pt>
                <c:pt idx="171">
                  <c:v>913.16114226127956</c:v>
                </c:pt>
                <c:pt idx="172">
                  <c:v>913.19856592321514</c:v>
                </c:pt>
                <c:pt idx="173">
                  <c:v>913.17124623999348</c:v>
                </c:pt>
                <c:pt idx="174">
                  <c:v>913.07923248157385</c:v>
                </c:pt>
                <c:pt idx="175">
                  <c:v>912.92263241756973</c:v>
                </c:pt>
                <c:pt idx="176">
                  <c:v>912.70161195546507</c:v>
                </c:pt>
                <c:pt idx="177">
                  <c:v>912.41639458734653</c:v>
                </c:pt>
                <c:pt idx="178">
                  <c:v>912.06726064891154</c:v>
                </c:pt>
                <c:pt idx="179">
                  <c:v>911.65454639575717</c:v>
                </c:pt>
                <c:pt idx="180">
                  <c:v>911.17864290314333</c:v>
                </c:pt>
                <c:pt idx="181">
                  <c:v>910.63999479654228</c:v>
                </c:pt>
                <c:pt idx="182">
                  <c:v>910.03909882132143</c:v>
                </c:pt>
                <c:pt idx="183">
                  <c:v>909.37650226085395</c:v>
                </c:pt>
                <c:pt idx="184">
                  <c:v>908.65280121319006</c:v>
                </c:pt>
                <c:pt idx="185">
                  <c:v>907.86863873716595</c:v>
                </c:pt>
                <c:pt idx="186">
                  <c:v>907.02470287943822</c:v>
                </c:pt>
                <c:pt idx="187">
                  <c:v>906.12172459444946</c:v>
                </c:pt>
                <c:pt idx="188">
                  <c:v>905.16047556970932</c:v>
                </c:pt>
                <c:pt idx="189">
                  <c:v>904.14176596904645</c:v>
                </c:pt>
                <c:pt idx="190">
                  <c:v>903.0664421066349</c:v>
                </c:pt>
                <c:pt idx="191">
                  <c:v>901.93538406464097</c:v>
                </c:pt>
                <c:pt idx="192">
                  <c:v>900.74950326725218</c:v>
                </c:pt>
                <c:pt idx="193">
                  <c:v>899.50974002368321</c:v>
                </c:pt>
                <c:pt idx="194">
                  <c:v>898.21706105247165</c:v>
                </c:pt>
                <c:pt idx="195">
                  <c:v>896.87245699901359</c:v>
                </c:pt>
                <c:pt idx="196">
                  <c:v>895.47693995783993</c:v>
                </c:pt>
                <c:pt idx="197">
                  <c:v>894.03154101062955</c:v>
                </c:pt>
                <c:pt idx="198">
                  <c:v>892.53730779035186</c:v>
                </c:pt>
                <c:pt idx="199">
                  <c:v>890.99530208132512</c:v>
                </c:pt>
                <c:pt idx="200">
                  <c:v>889.40659746427991</c:v>
                </c:pt>
                <c:pt idx="201">
                  <c:v>887.77227701481854</c:v>
                </c:pt>
                <c:pt idx="202">
                  <c:v>886.09343106292476</c:v>
                </c:pt>
                <c:pt idx="203">
                  <c:v>884.37115502043071</c:v>
                </c:pt>
                <c:pt idx="204">
                  <c:v>882.60654728258817</c:v>
                </c:pt>
                <c:pt idx="205">
                  <c:v>880.80070720914296</c:v>
                </c:pt>
                <c:pt idx="206">
                  <c:v>878.95473318956169</c:v>
                </c:pt>
                <c:pt idx="207">
                  <c:v>877.06972079632919</c:v>
                </c:pt>
                <c:pt idx="208">
                  <c:v>875.14676102952785</c:v>
                </c:pt>
                <c:pt idx="209">
                  <c:v>873.18693865522278</c:v>
                </c:pt>
                <c:pt idx="210">
                  <c:v>871.191330639527</c:v>
                </c:pt>
                <c:pt idx="211">
                  <c:v>869.16100467959654</c:v>
                </c:pt>
                <c:pt idx="212">
                  <c:v>867.0970178322284</c:v>
                </c:pt>
                <c:pt idx="213">
                  <c:v>865.00041524018695</c:v>
                </c:pt>
                <c:pt idx="214">
                  <c:v>862.87222895588445</c:v>
                </c:pt>
                <c:pt idx="215">
                  <c:v>860.71347686157799</c:v>
                </c:pt>
                <c:pt idx="216">
                  <c:v>858.52516168483112</c:v>
                </c:pt>
                <c:pt idx="217">
                  <c:v>856.30827010760834</c:v>
                </c:pt>
                <c:pt idx="218">
                  <c:v>854.06377196703716</c:v>
                </c:pt>
                <c:pt idx="219">
                  <c:v>851.79261954558376</c:v>
                </c:pt>
                <c:pt idx="220">
                  <c:v>849.49574694812554</c:v>
                </c:pt>
                <c:pt idx="221">
                  <c:v>847.17406956319701</c:v>
                </c:pt>
                <c:pt idx="222">
                  <c:v>844.82848360550315</c:v>
                </c:pt>
                <c:pt idx="223">
                  <c:v>842.4598657366455</c:v>
                </c:pt>
                <c:pt idx="224">
                  <c:v>840.06907276090635</c:v>
                </c:pt>
                <c:pt idx="225">
                  <c:v>837.6569413928371</c:v>
                </c:pt>
                <c:pt idx="226">
                  <c:v>835.22428809336043</c:v>
                </c:pt>
                <c:pt idx="227">
                  <c:v>832.77190897105743</c:v>
                </c:pt>
                <c:pt idx="228">
                  <c:v>830.30057974530973</c:v>
                </c:pt>
                <c:pt idx="229">
                  <c:v>827.811055767987</c:v>
                </c:pt>
                <c:pt idx="230">
                  <c:v>825.30407210039778</c:v>
                </c:pt>
                <c:pt idx="231">
                  <c:v>822.78034364228824</c:v>
                </c:pt>
                <c:pt idx="232">
                  <c:v>820.24056530972803</c:v>
                </c:pt>
                <c:pt idx="233">
                  <c:v>817.68541225881404</c:v>
                </c:pt>
                <c:pt idx="234">
                  <c:v>815.11554015221236</c:v>
                </c:pt>
                <c:pt idx="235">
                  <c:v>812.53158546565533</c:v>
                </c:pt>
                <c:pt idx="236">
                  <c:v>809.93416583163162</c:v>
                </c:pt>
                <c:pt idx="237">
                  <c:v>807.32388041761442</c:v>
                </c:pt>
                <c:pt idx="238">
                  <c:v>804.70131033629445</c:v>
                </c:pt>
                <c:pt idx="239">
                  <c:v>802.0670190854164</c:v>
                </c:pt>
                <c:pt idx="240">
                  <c:v>799.42155301493528</c:v>
                </c:pt>
                <c:pt idx="241">
                  <c:v>796.76544181934389</c:v>
                </c:pt>
                <c:pt idx="242">
                  <c:v>794.09919905314803</c:v>
                </c:pt>
                <c:pt idx="243">
                  <c:v>791.42332266759536</c:v>
                </c:pt>
                <c:pt idx="244">
                  <c:v>788.73829556689407</c:v>
                </c:pt>
                <c:pt idx="245">
                  <c:v>786.04458618227068</c:v>
                </c:pt>
                <c:pt idx="246">
                  <c:v>783.3426490623574</c:v>
                </c:pt>
                <c:pt idx="247">
                  <c:v>780.63292547850051</c:v>
                </c:pt>
                <c:pt idx="248">
                  <c:v>777.91584404370667</c:v>
                </c:pt>
                <c:pt idx="249">
                  <c:v>775.19182134405469</c:v>
                </c:pt>
                <c:pt idx="250">
                  <c:v>772.46126258150116</c:v>
                </c:pt>
                <c:pt idx="251">
                  <c:v>769.72456222712322</c:v>
                </c:pt>
                <c:pt idx="252">
                  <c:v>766.98210468392324</c:v>
                </c:pt>
                <c:pt idx="253">
                  <c:v>764.23426495842614</c:v>
                </c:pt>
                <c:pt idx="254">
                  <c:v>761.48140934038111</c:v>
                </c:pt>
                <c:pt idx="255">
                  <c:v>758.72389608995957</c:v>
                </c:pt>
                <c:pt idx="256">
                  <c:v>755.96207613192382</c:v>
                </c:pt>
                <c:pt idx="257">
                  <c:v>753.19629375630177</c:v>
                </c:pt>
                <c:pt idx="258">
                  <c:v>750.42688732517763</c:v>
                </c:pt>
                <c:pt idx="259">
                  <c:v>747.65418998525865</c:v>
                </c:pt>
                <c:pt idx="260">
                  <c:v>744.87853038593812</c:v>
                </c:pt>
                <c:pt idx="261">
                  <c:v>742.10023340261228</c:v>
                </c:pt>
                <c:pt idx="262">
                  <c:v>739.31962086506314</c:v>
                </c:pt>
                <c:pt idx="263">
                  <c:v>736.53701229073476</c:v>
                </c:pt>
                <c:pt idx="264">
                  <c:v>733.75272562277905</c:v>
                </c:pt>
                <c:pt idx="265">
                  <c:v>730.96707797275394</c:v>
                </c:pt>
                <c:pt idx="266">
                  <c:v>728.1803863678789</c:v>
                </c:pt>
                <c:pt idx="267">
                  <c:v>725.39296850275923</c:v>
                </c:pt>
                <c:pt idx="268">
                  <c:v>722.6051434954968</c:v>
                </c:pt>
                <c:pt idx="269">
                  <c:v>719.81723264809443</c:v>
                </c:pt>
                <c:pt idx="270">
                  <c:v>717.02956021105433</c:v>
                </c:pt>
                <c:pt idx="271">
                  <c:v>714.24245415205303</c:v>
                </c:pt>
                <c:pt idx="272">
                  <c:v>711.45624692854517</c:v>
                </c:pt>
                <c:pt idx="273">
                  <c:v>708.67127626412071</c:v>
                </c:pt>
                <c:pt idx="274">
                  <c:v>705.88788592839933</c:v>
                </c:pt>
                <c:pt idx="275">
                  <c:v>703.10642652019328</c:v>
                </c:pt>
                <c:pt idx="276">
                  <c:v>700.32725625362127</c:v>
                </c:pt>
                <c:pt idx="277">
                  <c:v>697.55074174678566</c:v>
                </c:pt>
                <c:pt idx="278">
                  <c:v>694.77725881255935</c:v>
                </c:pt>
                <c:pt idx="279">
                  <c:v>692.00719325094349</c:v>
                </c:pt>
                <c:pt idx="280">
                  <c:v>689.24094164237158</c:v>
                </c:pt>
                <c:pt idx="281">
                  <c:v>686.47891214123672</c:v>
                </c:pt>
                <c:pt idx="282">
                  <c:v>683.72152526881393</c:v>
                </c:pt>
                <c:pt idx="283">
                  <c:v>680.9692147046319</c:v>
                </c:pt>
                <c:pt idx="284">
                  <c:v>678.22242807522639</c:v>
                </c:pt>
                <c:pt idx="285">
                  <c:v>675.48162773907586</c:v>
                </c:pt>
                <c:pt idx="286">
                  <c:v>672.7472915663717</c:v>
                </c:pt>
                <c:pt idx="287">
                  <c:v>670.01991371213148</c:v>
                </c:pt>
                <c:pt idx="288">
                  <c:v>667.30000538099898</c:v>
                </c:pt>
                <c:pt idx="289">
                  <c:v>664.5880955819091</c:v>
                </c:pt>
                <c:pt idx="290">
                  <c:v>661.88473187061322</c:v>
                </c:pt>
                <c:pt idx="291">
                  <c:v>659.19048107788558</c:v>
                </c:pt>
                <c:pt idx="292">
                  <c:v>656.50593002102823</c:v>
                </c:pt>
                <c:pt idx="293">
                  <c:v>653.83168619610001</c:v>
                </c:pt>
                <c:pt idx="294">
                  <c:v>651.16837844808697</c:v>
                </c:pt>
                <c:pt idx="295">
                  <c:v>648.51665761602317</c:v>
                </c:pt>
                <c:pt idx="296">
                  <c:v>645.87719714985383</c:v>
                </c:pt>
                <c:pt idx="297">
                  <c:v>643.25069369562061</c:v>
                </c:pt>
                <c:pt idx="298">
                  <c:v>640.63786764532233</c:v>
                </c:pt>
                <c:pt idx="299">
                  <c:v>638.03946364759895</c:v>
                </c:pt>
                <c:pt idx="300">
                  <c:v>635.45625107515889</c:v>
                </c:pt>
                <c:pt idx="301">
                  <c:v>632.8890244446643</c:v>
                </c:pt>
                <c:pt idx="302">
                  <c:v>630.33860378458928</c:v>
                </c:pt>
                <c:pt idx="303">
                  <c:v>627.80583494636153</c:v>
                </c:pt>
                <c:pt idx="304">
                  <c:v>625.29158985392155</c:v>
                </c:pt>
                <c:pt idx="305">
                  <c:v>622.79676668666866</c:v>
                </c:pt>
                <c:pt idx="306">
                  <c:v>620.32228999060726</c:v>
                </c:pt>
                <c:pt idx="307">
                  <c:v>617.86911071239001</c:v>
                </c:pt>
                <c:pt idx="308">
                  <c:v>615.43820615084587</c:v>
                </c:pt>
                <c:pt idx="309">
                  <c:v>613.03057982052019</c:v>
                </c:pt>
                <c:pt idx="310">
                  <c:v>610.64726122171214</c:v>
                </c:pt>
                <c:pt idx="311">
                  <c:v>608.28930551150177</c:v>
                </c:pt>
                <c:pt idx="312">
                  <c:v>605.95779307030807</c:v>
                </c:pt>
                <c:pt idx="313">
                  <c:v>603.65382895861035</c:v>
                </c:pt>
                <c:pt idx="314">
                  <c:v>601.37854225861111</c:v>
                </c:pt>
                <c:pt idx="315">
                  <c:v>599.1330852958331</c:v>
                </c:pt>
                <c:pt idx="316">
                  <c:v>596.91863273589161</c:v>
                </c:pt>
                <c:pt idx="317">
                  <c:v>594.73638055202662</c:v>
                </c:pt>
                <c:pt idx="318">
                  <c:v>592.58754485937266</c:v>
                </c:pt>
                <c:pt idx="319">
                  <c:v>590.4733606124114</c:v>
                </c:pt>
                <c:pt idx="320">
                  <c:v>588.39508016260493</c:v>
                </c:pt>
                <c:pt idx="321">
                  <c:v>586.35397167382007</c:v>
                </c:pt>
                <c:pt idx="322">
                  <c:v>584.35131739386247</c:v>
                </c:pt>
                <c:pt idx="323">
                  <c:v>582.38841178121152</c:v>
                </c:pt>
                <c:pt idx="324">
                  <c:v>580.46655948690272</c:v>
                </c:pt>
                <c:pt idx="325">
                  <c:v>578.58707319243922</c:v>
                </c:pt>
                <c:pt idx="326">
                  <c:v>576.75127130561077</c:v>
                </c:pt>
                <c:pt idx="327">
                  <c:v>574.96047551718061</c:v>
                </c:pt>
                <c:pt idx="328">
                  <c:v>573.21600822252105</c:v>
                </c:pt>
                <c:pt idx="329">
                  <c:v>571.51918981347887</c:v>
                </c:pt>
                <c:pt idx="330">
                  <c:v>569.87133584697699</c:v>
                </c:pt>
                <c:pt idx="331">
                  <c:v>568.27375409813499</c:v>
                </c:pt>
                <c:pt idx="332">
                  <c:v>566.72774150697512</c:v>
                </c:pt>
                <c:pt idx="333">
                  <c:v>565.23458102908899</c:v>
                </c:pt>
                <c:pt idx="334">
                  <c:v>563.79553840193103</c:v>
                </c:pt>
                <c:pt idx="335">
                  <c:v>562.41185883967955</c:v>
                </c:pt>
                <c:pt idx="336">
                  <c:v>561.08476367084131</c:v>
                </c:pt>
                <c:pt idx="337">
                  <c:v>559.81544693395267</c:v>
                </c:pt>
                <c:pt idx="338">
                  <c:v>558.60507194782622</c:v>
                </c:pt>
                <c:pt idx="339">
                  <c:v>557.45476787380676</c:v>
                </c:pt>
                <c:pt idx="340">
                  <c:v>556.36562628837737</c:v>
                </c:pt>
                <c:pt idx="341">
                  <c:v>555.33869778523126</c:v>
                </c:pt>
                <c:pt idx="342">
                  <c:v>554.37498862651819</c:v>
                </c:pt>
                <c:pt idx="343">
                  <c:v>553.47545746342087</c:v>
                </c:pt>
                <c:pt idx="344">
                  <c:v>552.64101214647803</c:v>
                </c:pt>
                <c:pt idx="345">
                  <c:v>551.87250664612952</c:v>
                </c:pt>
                <c:pt idx="346">
                  <c:v>551.17073810382101</c:v>
                </c:pt>
                <c:pt idx="347">
                  <c:v>550.53644403365547</c:v>
                </c:pt>
                <c:pt idx="348">
                  <c:v>549.9702996939991</c:v>
                </c:pt>
                <c:pt idx="349">
                  <c:v>549.4729156476767</c:v>
                </c:pt>
                <c:pt idx="350">
                  <c:v>549.04483552837019</c:v>
                </c:pt>
                <c:pt idx="351">
                  <c:v>548.68653402964037</c:v>
                </c:pt>
                <c:pt idx="352">
                  <c:v>548.39841513156261</c:v>
                </c:pt>
                <c:pt idx="353">
                  <c:v>548.18081057838572</c:v>
                </c:pt>
                <c:pt idx="354">
                  <c:v>548.03397861883991</c:v>
                </c:pt>
                <c:pt idx="355">
                  <c:v>547.95810301882284</c:v>
                </c:pt>
                <c:pt idx="356">
                  <c:v>547.95329235413124</c:v>
                </c:pt>
                <c:pt idx="357">
                  <c:v>548.01957958877983</c:v>
                </c:pt>
                <c:pt idx="358">
                  <c:v>548.15692194222686</c:v>
                </c:pt>
                <c:pt idx="359">
                  <c:v>548.36520104656393</c:v>
                </c:pt>
                <c:pt idx="360">
                  <c:v>548.64422339246153</c:v>
                </c:pt>
                <c:pt idx="361">
                  <c:v>548.993721060398</c:v>
                </c:pt>
                <c:pt idx="362">
                  <c:v>549.41335273149252</c:v>
                </c:pt>
                <c:pt idx="363">
                  <c:v>549.90270497011852</c:v>
                </c:pt>
                <c:pt idx="364">
                  <c:v>550.4612937684501</c:v>
                </c:pt>
                <c:pt idx="365">
                  <c:v>551.08856634116944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9C-4B2A-A724-0C6F6BDE4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271903"/>
        <c:axId val="215265663"/>
      </c:lineChart>
      <c:dateAx>
        <c:axId val="215271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Día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d\-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5265663"/>
        <c:crosses val="autoZero"/>
        <c:auto val="1"/>
        <c:lblOffset val="100"/>
        <c:baseTimeUnit val="days"/>
      </c:dateAx>
      <c:valAx>
        <c:axId val="21526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Minutos de luz solar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5271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1"/>
              <a:t>Horas de Orto y Ocaso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Orto</c:v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'Orto ocaso interp. decl.'!$D$3:$D$368</c:f>
              <c:numCache>
                <c:formatCode>m/d/yyyy</c:formatCode>
                <c:ptCount val="366"/>
                <c:pt idx="0">
                  <c:v>35796</c:v>
                </c:pt>
                <c:pt idx="1">
                  <c:v>35797</c:v>
                </c:pt>
                <c:pt idx="2">
                  <c:v>35798</c:v>
                </c:pt>
                <c:pt idx="3">
                  <c:v>35799</c:v>
                </c:pt>
                <c:pt idx="4">
                  <c:v>35800</c:v>
                </c:pt>
                <c:pt idx="5">
                  <c:v>35801</c:v>
                </c:pt>
                <c:pt idx="6">
                  <c:v>35802</c:v>
                </c:pt>
                <c:pt idx="7">
                  <c:v>35803</c:v>
                </c:pt>
                <c:pt idx="8">
                  <c:v>35804</c:v>
                </c:pt>
                <c:pt idx="9">
                  <c:v>35805</c:v>
                </c:pt>
                <c:pt idx="10">
                  <c:v>35806</c:v>
                </c:pt>
                <c:pt idx="11">
                  <c:v>35807</c:v>
                </c:pt>
                <c:pt idx="12">
                  <c:v>35808</c:v>
                </c:pt>
                <c:pt idx="13">
                  <c:v>35809</c:v>
                </c:pt>
                <c:pt idx="14">
                  <c:v>35810</c:v>
                </c:pt>
                <c:pt idx="15">
                  <c:v>35811</c:v>
                </c:pt>
                <c:pt idx="16">
                  <c:v>35812</c:v>
                </c:pt>
                <c:pt idx="17">
                  <c:v>35813</c:v>
                </c:pt>
                <c:pt idx="18">
                  <c:v>35814</c:v>
                </c:pt>
                <c:pt idx="19">
                  <c:v>35815</c:v>
                </c:pt>
                <c:pt idx="20">
                  <c:v>35816</c:v>
                </c:pt>
                <c:pt idx="21">
                  <c:v>35817</c:v>
                </c:pt>
                <c:pt idx="22">
                  <c:v>35818</c:v>
                </c:pt>
                <c:pt idx="23">
                  <c:v>35819</c:v>
                </c:pt>
                <c:pt idx="24">
                  <c:v>35820</c:v>
                </c:pt>
                <c:pt idx="25">
                  <c:v>35821</c:v>
                </c:pt>
                <c:pt idx="26">
                  <c:v>35822</c:v>
                </c:pt>
                <c:pt idx="27">
                  <c:v>35823</c:v>
                </c:pt>
                <c:pt idx="28">
                  <c:v>35824</c:v>
                </c:pt>
                <c:pt idx="29">
                  <c:v>35825</c:v>
                </c:pt>
                <c:pt idx="30">
                  <c:v>35826</c:v>
                </c:pt>
                <c:pt idx="31">
                  <c:v>35827</c:v>
                </c:pt>
                <c:pt idx="32">
                  <c:v>35828</c:v>
                </c:pt>
                <c:pt idx="33">
                  <c:v>35829</c:v>
                </c:pt>
                <c:pt idx="34">
                  <c:v>35830</c:v>
                </c:pt>
                <c:pt idx="35">
                  <c:v>35831</c:v>
                </c:pt>
                <c:pt idx="36">
                  <c:v>35832</c:v>
                </c:pt>
                <c:pt idx="37">
                  <c:v>35833</c:v>
                </c:pt>
                <c:pt idx="38">
                  <c:v>35834</c:v>
                </c:pt>
                <c:pt idx="39">
                  <c:v>35835</c:v>
                </c:pt>
                <c:pt idx="40">
                  <c:v>35836</c:v>
                </c:pt>
                <c:pt idx="41">
                  <c:v>35837</c:v>
                </c:pt>
                <c:pt idx="42">
                  <c:v>35838</c:v>
                </c:pt>
                <c:pt idx="43">
                  <c:v>35839</c:v>
                </c:pt>
                <c:pt idx="44">
                  <c:v>35840</c:v>
                </c:pt>
                <c:pt idx="45">
                  <c:v>35841</c:v>
                </c:pt>
                <c:pt idx="46">
                  <c:v>35842</c:v>
                </c:pt>
                <c:pt idx="47">
                  <c:v>35843</c:v>
                </c:pt>
                <c:pt idx="48">
                  <c:v>35844</c:v>
                </c:pt>
                <c:pt idx="49">
                  <c:v>35845</c:v>
                </c:pt>
                <c:pt idx="50">
                  <c:v>35846</c:v>
                </c:pt>
                <c:pt idx="51">
                  <c:v>35847</c:v>
                </c:pt>
                <c:pt idx="52">
                  <c:v>35848</c:v>
                </c:pt>
                <c:pt idx="53">
                  <c:v>35849</c:v>
                </c:pt>
                <c:pt idx="54">
                  <c:v>35850</c:v>
                </c:pt>
                <c:pt idx="55">
                  <c:v>35851</c:v>
                </c:pt>
                <c:pt idx="56">
                  <c:v>35852</c:v>
                </c:pt>
                <c:pt idx="57">
                  <c:v>35853</c:v>
                </c:pt>
                <c:pt idx="58">
                  <c:v>35854</c:v>
                </c:pt>
                <c:pt idx="59">
                  <c:v>35855</c:v>
                </c:pt>
                <c:pt idx="60">
                  <c:v>35856</c:v>
                </c:pt>
                <c:pt idx="61">
                  <c:v>35857</c:v>
                </c:pt>
                <c:pt idx="62">
                  <c:v>35858</c:v>
                </c:pt>
                <c:pt idx="63">
                  <c:v>35859</c:v>
                </c:pt>
                <c:pt idx="64">
                  <c:v>35860</c:v>
                </c:pt>
                <c:pt idx="65">
                  <c:v>35861</c:v>
                </c:pt>
                <c:pt idx="66">
                  <c:v>35862</c:v>
                </c:pt>
                <c:pt idx="67">
                  <c:v>35863</c:v>
                </c:pt>
                <c:pt idx="68">
                  <c:v>35864</c:v>
                </c:pt>
                <c:pt idx="69">
                  <c:v>35865</c:v>
                </c:pt>
                <c:pt idx="70">
                  <c:v>35866</c:v>
                </c:pt>
                <c:pt idx="71">
                  <c:v>35867</c:v>
                </c:pt>
                <c:pt idx="72">
                  <c:v>35868</c:v>
                </c:pt>
                <c:pt idx="73">
                  <c:v>35869</c:v>
                </c:pt>
                <c:pt idx="74">
                  <c:v>35870</c:v>
                </c:pt>
                <c:pt idx="75">
                  <c:v>35871</c:v>
                </c:pt>
                <c:pt idx="76">
                  <c:v>35872</c:v>
                </c:pt>
                <c:pt idx="77">
                  <c:v>35873</c:v>
                </c:pt>
                <c:pt idx="78">
                  <c:v>35874</c:v>
                </c:pt>
                <c:pt idx="79">
                  <c:v>35875</c:v>
                </c:pt>
                <c:pt idx="80">
                  <c:v>35876</c:v>
                </c:pt>
                <c:pt idx="81">
                  <c:v>35877</c:v>
                </c:pt>
                <c:pt idx="82">
                  <c:v>35878</c:v>
                </c:pt>
                <c:pt idx="83">
                  <c:v>35879</c:v>
                </c:pt>
                <c:pt idx="84">
                  <c:v>35880</c:v>
                </c:pt>
                <c:pt idx="85">
                  <c:v>35881</c:v>
                </c:pt>
                <c:pt idx="86">
                  <c:v>35882</c:v>
                </c:pt>
                <c:pt idx="87">
                  <c:v>35883</c:v>
                </c:pt>
                <c:pt idx="88">
                  <c:v>35884</c:v>
                </c:pt>
                <c:pt idx="89">
                  <c:v>35885</c:v>
                </c:pt>
                <c:pt idx="90">
                  <c:v>35886</c:v>
                </c:pt>
                <c:pt idx="91">
                  <c:v>35887</c:v>
                </c:pt>
                <c:pt idx="92">
                  <c:v>35888</c:v>
                </c:pt>
                <c:pt idx="93">
                  <c:v>35889</c:v>
                </c:pt>
                <c:pt idx="94">
                  <c:v>35890</c:v>
                </c:pt>
                <c:pt idx="95">
                  <c:v>35891</c:v>
                </c:pt>
                <c:pt idx="96">
                  <c:v>35892</c:v>
                </c:pt>
                <c:pt idx="97">
                  <c:v>35893</c:v>
                </c:pt>
                <c:pt idx="98">
                  <c:v>35894</c:v>
                </c:pt>
                <c:pt idx="99">
                  <c:v>35895</c:v>
                </c:pt>
                <c:pt idx="100">
                  <c:v>35896</c:v>
                </c:pt>
                <c:pt idx="101">
                  <c:v>35897</c:v>
                </c:pt>
                <c:pt idx="102">
                  <c:v>35898</c:v>
                </c:pt>
                <c:pt idx="103">
                  <c:v>35899</c:v>
                </c:pt>
                <c:pt idx="104">
                  <c:v>35900</c:v>
                </c:pt>
                <c:pt idx="105">
                  <c:v>35901</c:v>
                </c:pt>
                <c:pt idx="106">
                  <c:v>35902</c:v>
                </c:pt>
                <c:pt idx="107">
                  <c:v>35903</c:v>
                </c:pt>
                <c:pt idx="108">
                  <c:v>35904</c:v>
                </c:pt>
                <c:pt idx="109">
                  <c:v>35905</c:v>
                </c:pt>
                <c:pt idx="110">
                  <c:v>35906</c:v>
                </c:pt>
                <c:pt idx="111">
                  <c:v>35907</c:v>
                </c:pt>
                <c:pt idx="112">
                  <c:v>35908</c:v>
                </c:pt>
                <c:pt idx="113">
                  <c:v>35909</c:v>
                </c:pt>
                <c:pt idx="114">
                  <c:v>35910</c:v>
                </c:pt>
                <c:pt idx="115">
                  <c:v>35911</c:v>
                </c:pt>
                <c:pt idx="116">
                  <c:v>35912</c:v>
                </c:pt>
                <c:pt idx="117">
                  <c:v>35913</c:v>
                </c:pt>
                <c:pt idx="118">
                  <c:v>35914</c:v>
                </c:pt>
                <c:pt idx="119">
                  <c:v>35915</c:v>
                </c:pt>
                <c:pt idx="120">
                  <c:v>35916</c:v>
                </c:pt>
                <c:pt idx="121">
                  <c:v>35917</c:v>
                </c:pt>
                <c:pt idx="122">
                  <c:v>35918</c:v>
                </c:pt>
                <c:pt idx="123">
                  <c:v>35919</c:v>
                </c:pt>
                <c:pt idx="124">
                  <c:v>35920</c:v>
                </c:pt>
                <c:pt idx="125">
                  <c:v>35921</c:v>
                </c:pt>
                <c:pt idx="126">
                  <c:v>35922</c:v>
                </c:pt>
                <c:pt idx="127">
                  <c:v>35923</c:v>
                </c:pt>
                <c:pt idx="128">
                  <c:v>35924</c:v>
                </c:pt>
                <c:pt idx="129">
                  <c:v>35925</c:v>
                </c:pt>
                <c:pt idx="130">
                  <c:v>35926</c:v>
                </c:pt>
                <c:pt idx="131">
                  <c:v>35927</c:v>
                </c:pt>
                <c:pt idx="132">
                  <c:v>35928</c:v>
                </c:pt>
                <c:pt idx="133">
                  <c:v>35929</c:v>
                </c:pt>
                <c:pt idx="134">
                  <c:v>35930</c:v>
                </c:pt>
                <c:pt idx="135">
                  <c:v>35931</c:v>
                </c:pt>
                <c:pt idx="136">
                  <c:v>35932</c:v>
                </c:pt>
                <c:pt idx="137">
                  <c:v>35933</c:v>
                </c:pt>
                <c:pt idx="138">
                  <c:v>35934</c:v>
                </c:pt>
                <c:pt idx="139">
                  <c:v>35935</c:v>
                </c:pt>
                <c:pt idx="140">
                  <c:v>35936</c:v>
                </c:pt>
                <c:pt idx="141">
                  <c:v>35937</c:v>
                </c:pt>
                <c:pt idx="142">
                  <c:v>35938</c:v>
                </c:pt>
                <c:pt idx="143">
                  <c:v>35939</c:v>
                </c:pt>
                <c:pt idx="144">
                  <c:v>35940</c:v>
                </c:pt>
                <c:pt idx="145">
                  <c:v>35941</c:v>
                </c:pt>
                <c:pt idx="146">
                  <c:v>35942</c:v>
                </c:pt>
                <c:pt idx="147">
                  <c:v>35943</c:v>
                </c:pt>
                <c:pt idx="148">
                  <c:v>35944</c:v>
                </c:pt>
                <c:pt idx="149">
                  <c:v>35945</c:v>
                </c:pt>
                <c:pt idx="150">
                  <c:v>35946</c:v>
                </c:pt>
                <c:pt idx="151">
                  <c:v>35947</c:v>
                </c:pt>
                <c:pt idx="152">
                  <c:v>35948</c:v>
                </c:pt>
                <c:pt idx="153">
                  <c:v>35949</c:v>
                </c:pt>
                <c:pt idx="154">
                  <c:v>35950</c:v>
                </c:pt>
                <c:pt idx="155">
                  <c:v>35951</c:v>
                </c:pt>
                <c:pt idx="156">
                  <c:v>35952</c:v>
                </c:pt>
                <c:pt idx="157">
                  <c:v>35953</c:v>
                </c:pt>
                <c:pt idx="158">
                  <c:v>35954</c:v>
                </c:pt>
                <c:pt idx="159">
                  <c:v>35955</c:v>
                </c:pt>
                <c:pt idx="160">
                  <c:v>35956</c:v>
                </c:pt>
                <c:pt idx="161">
                  <c:v>35957</c:v>
                </c:pt>
                <c:pt idx="162">
                  <c:v>35958</c:v>
                </c:pt>
                <c:pt idx="163">
                  <c:v>35959</c:v>
                </c:pt>
                <c:pt idx="164">
                  <c:v>35960</c:v>
                </c:pt>
                <c:pt idx="165">
                  <c:v>35961</c:v>
                </c:pt>
                <c:pt idx="166">
                  <c:v>35962</c:v>
                </c:pt>
                <c:pt idx="167">
                  <c:v>35963</c:v>
                </c:pt>
                <c:pt idx="168">
                  <c:v>35964</c:v>
                </c:pt>
                <c:pt idx="169">
                  <c:v>35965</c:v>
                </c:pt>
                <c:pt idx="170">
                  <c:v>35966</c:v>
                </c:pt>
                <c:pt idx="171">
                  <c:v>35967</c:v>
                </c:pt>
                <c:pt idx="172">
                  <c:v>35968</c:v>
                </c:pt>
                <c:pt idx="173">
                  <c:v>35969</c:v>
                </c:pt>
                <c:pt idx="174">
                  <c:v>35970</c:v>
                </c:pt>
                <c:pt idx="175">
                  <c:v>35971</c:v>
                </c:pt>
                <c:pt idx="176">
                  <c:v>35972</c:v>
                </c:pt>
                <c:pt idx="177">
                  <c:v>35973</c:v>
                </c:pt>
                <c:pt idx="178">
                  <c:v>35974</c:v>
                </c:pt>
                <c:pt idx="179">
                  <c:v>35975</c:v>
                </c:pt>
                <c:pt idx="180">
                  <c:v>35976</c:v>
                </c:pt>
                <c:pt idx="181">
                  <c:v>35977</c:v>
                </c:pt>
                <c:pt idx="182">
                  <c:v>35978</c:v>
                </c:pt>
                <c:pt idx="183">
                  <c:v>35979</c:v>
                </c:pt>
                <c:pt idx="184">
                  <c:v>35980</c:v>
                </c:pt>
                <c:pt idx="185">
                  <c:v>35981</c:v>
                </c:pt>
                <c:pt idx="186">
                  <c:v>35982</c:v>
                </c:pt>
                <c:pt idx="187">
                  <c:v>35983</c:v>
                </c:pt>
                <c:pt idx="188">
                  <c:v>35984</c:v>
                </c:pt>
                <c:pt idx="189">
                  <c:v>35985</c:v>
                </c:pt>
                <c:pt idx="190">
                  <c:v>35986</c:v>
                </c:pt>
                <c:pt idx="191">
                  <c:v>35987</c:v>
                </c:pt>
                <c:pt idx="192">
                  <c:v>35988</c:v>
                </c:pt>
                <c:pt idx="193">
                  <c:v>35989</c:v>
                </c:pt>
                <c:pt idx="194">
                  <c:v>35990</c:v>
                </c:pt>
                <c:pt idx="195">
                  <c:v>35991</c:v>
                </c:pt>
                <c:pt idx="196">
                  <c:v>35992</c:v>
                </c:pt>
                <c:pt idx="197">
                  <c:v>35993</c:v>
                </c:pt>
                <c:pt idx="198">
                  <c:v>35994</c:v>
                </c:pt>
                <c:pt idx="199">
                  <c:v>35995</c:v>
                </c:pt>
                <c:pt idx="200">
                  <c:v>35996</c:v>
                </c:pt>
                <c:pt idx="201">
                  <c:v>35997</c:v>
                </c:pt>
                <c:pt idx="202">
                  <c:v>35998</c:v>
                </c:pt>
                <c:pt idx="203">
                  <c:v>35999</c:v>
                </c:pt>
                <c:pt idx="204">
                  <c:v>36000</c:v>
                </c:pt>
                <c:pt idx="205">
                  <c:v>36001</c:v>
                </c:pt>
                <c:pt idx="206">
                  <c:v>36002</c:v>
                </c:pt>
                <c:pt idx="207">
                  <c:v>36003</c:v>
                </c:pt>
                <c:pt idx="208">
                  <c:v>36004</c:v>
                </c:pt>
                <c:pt idx="209">
                  <c:v>36005</c:v>
                </c:pt>
                <c:pt idx="210">
                  <c:v>36006</c:v>
                </c:pt>
                <c:pt idx="211">
                  <c:v>36007</c:v>
                </c:pt>
                <c:pt idx="212">
                  <c:v>36008</c:v>
                </c:pt>
                <c:pt idx="213">
                  <c:v>36009</c:v>
                </c:pt>
                <c:pt idx="214">
                  <c:v>36010</c:v>
                </c:pt>
                <c:pt idx="215">
                  <c:v>36011</c:v>
                </c:pt>
                <c:pt idx="216">
                  <c:v>36012</c:v>
                </c:pt>
                <c:pt idx="217">
                  <c:v>36013</c:v>
                </c:pt>
                <c:pt idx="218">
                  <c:v>36014</c:v>
                </c:pt>
                <c:pt idx="219">
                  <c:v>36015</c:v>
                </c:pt>
                <c:pt idx="220">
                  <c:v>36016</c:v>
                </c:pt>
                <c:pt idx="221">
                  <c:v>36017</c:v>
                </c:pt>
                <c:pt idx="222">
                  <c:v>36018</c:v>
                </c:pt>
                <c:pt idx="223">
                  <c:v>36019</c:v>
                </c:pt>
                <c:pt idx="224">
                  <c:v>36020</c:v>
                </c:pt>
                <c:pt idx="225">
                  <c:v>36021</c:v>
                </c:pt>
                <c:pt idx="226">
                  <c:v>36022</c:v>
                </c:pt>
                <c:pt idx="227">
                  <c:v>36023</c:v>
                </c:pt>
                <c:pt idx="228">
                  <c:v>36024</c:v>
                </c:pt>
                <c:pt idx="229">
                  <c:v>36025</c:v>
                </c:pt>
                <c:pt idx="230">
                  <c:v>36026</c:v>
                </c:pt>
                <c:pt idx="231">
                  <c:v>36027</c:v>
                </c:pt>
                <c:pt idx="232">
                  <c:v>36028</c:v>
                </c:pt>
                <c:pt idx="233">
                  <c:v>36029</c:v>
                </c:pt>
                <c:pt idx="234">
                  <c:v>36030</c:v>
                </c:pt>
                <c:pt idx="235">
                  <c:v>36031</c:v>
                </c:pt>
                <c:pt idx="236">
                  <c:v>36032</c:v>
                </c:pt>
                <c:pt idx="237">
                  <c:v>36033</c:v>
                </c:pt>
                <c:pt idx="238">
                  <c:v>36034</c:v>
                </c:pt>
                <c:pt idx="239">
                  <c:v>36035</c:v>
                </c:pt>
                <c:pt idx="240">
                  <c:v>36036</c:v>
                </c:pt>
                <c:pt idx="241">
                  <c:v>36037</c:v>
                </c:pt>
                <c:pt idx="242">
                  <c:v>36038</c:v>
                </c:pt>
                <c:pt idx="243">
                  <c:v>36039</c:v>
                </c:pt>
                <c:pt idx="244">
                  <c:v>36040</c:v>
                </c:pt>
                <c:pt idx="245">
                  <c:v>36041</c:v>
                </c:pt>
                <c:pt idx="246">
                  <c:v>36042</c:v>
                </c:pt>
                <c:pt idx="247">
                  <c:v>36043</c:v>
                </c:pt>
                <c:pt idx="248">
                  <c:v>36044</c:v>
                </c:pt>
                <c:pt idx="249">
                  <c:v>36045</c:v>
                </c:pt>
                <c:pt idx="250">
                  <c:v>36046</c:v>
                </c:pt>
                <c:pt idx="251">
                  <c:v>36047</c:v>
                </c:pt>
                <c:pt idx="252">
                  <c:v>36048</c:v>
                </c:pt>
                <c:pt idx="253">
                  <c:v>36049</c:v>
                </c:pt>
                <c:pt idx="254">
                  <c:v>36050</c:v>
                </c:pt>
                <c:pt idx="255">
                  <c:v>36051</c:v>
                </c:pt>
                <c:pt idx="256">
                  <c:v>36052</c:v>
                </c:pt>
                <c:pt idx="257">
                  <c:v>36053</c:v>
                </c:pt>
                <c:pt idx="258">
                  <c:v>36054</c:v>
                </c:pt>
                <c:pt idx="259">
                  <c:v>36055</c:v>
                </c:pt>
                <c:pt idx="260">
                  <c:v>36056</c:v>
                </c:pt>
                <c:pt idx="261">
                  <c:v>36057</c:v>
                </c:pt>
                <c:pt idx="262">
                  <c:v>36058</c:v>
                </c:pt>
                <c:pt idx="263">
                  <c:v>36059</c:v>
                </c:pt>
                <c:pt idx="264">
                  <c:v>36060</c:v>
                </c:pt>
                <c:pt idx="265">
                  <c:v>36061</c:v>
                </c:pt>
                <c:pt idx="266">
                  <c:v>36062</c:v>
                </c:pt>
                <c:pt idx="267">
                  <c:v>36063</c:v>
                </c:pt>
                <c:pt idx="268">
                  <c:v>36064</c:v>
                </c:pt>
                <c:pt idx="269">
                  <c:v>36065</c:v>
                </c:pt>
                <c:pt idx="270">
                  <c:v>36066</c:v>
                </c:pt>
                <c:pt idx="271">
                  <c:v>36067</c:v>
                </c:pt>
                <c:pt idx="272">
                  <c:v>36068</c:v>
                </c:pt>
                <c:pt idx="273">
                  <c:v>36069</c:v>
                </c:pt>
                <c:pt idx="274">
                  <c:v>36070</c:v>
                </c:pt>
                <c:pt idx="275">
                  <c:v>36071</c:v>
                </c:pt>
                <c:pt idx="276">
                  <c:v>36072</c:v>
                </c:pt>
                <c:pt idx="277">
                  <c:v>36073</c:v>
                </c:pt>
                <c:pt idx="278">
                  <c:v>36074</c:v>
                </c:pt>
                <c:pt idx="279">
                  <c:v>36075</c:v>
                </c:pt>
                <c:pt idx="280">
                  <c:v>36076</c:v>
                </c:pt>
                <c:pt idx="281">
                  <c:v>36077</c:v>
                </c:pt>
                <c:pt idx="282">
                  <c:v>36078</c:v>
                </c:pt>
                <c:pt idx="283">
                  <c:v>36079</c:v>
                </c:pt>
                <c:pt idx="284">
                  <c:v>36080</c:v>
                </c:pt>
                <c:pt idx="285">
                  <c:v>36081</c:v>
                </c:pt>
                <c:pt idx="286">
                  <c:v>36082</c:v>
                </c:pt>
                <c:pt idx="287">
                  <c:v>36083</c:v>
                </c:pt>
                <c:pt idx="288">
                  <c:v>36084</c:v>
                </c:pt>
                <c:pt idx="289">
                  <c:v>36085</c:v>
                </c:pt>
                <c:pt idx="290">
                  <c:v>36086</c:v>
                </c:pt>
                <c:pt idx="291">
                  <c:v>36087</c:v>
                </c:pt>
                <c:pt idx="292">
                  <c:v>36088</c:v>
                </c:pt>
                <c:pt idx="293">
                  <c:v>36089</c:v>
                </c:pt>
                <c:pt idx="294">
                  <c:v>36090</c:v>
                </c:pt>
                <c:pt idx="295">
                  <c:v>36091</c:v>
                </c:pt>
                <c:pt idx="296">
                  <c:v>36092</c:v>
                </c:pt>
                <c:pt idx="297">
                  <c:v>36093</c:v>
                </c:pt>
                <c:pt idx="298">
                  <c:v>36094</c:v>
                </c:pt>
                <c:pt idx="299">
                  <c:v>36095</c:v>
                </c:pt>
                <c:pt idx="300">
                  <c:v>36096</c:v>
                </c:pt>
                <c:pt idx="301">
                  <c:v>36097</c:v>
                </c:pt>
                <c:pt idx="302">
                  <c:v>36098</c:v>
                </c:pt>
                <c:pt idx="303">
                  <c:v>36099</c:v>
                </c:pt>
                <c:pt idx="304">
                  <c:v>36100</c:v>
                </c:pt>
                <c:pt idx="305">
                  <c:v>36101</c:v>
                </c:pt>
                <c:pt idx="306">
                  <c:v>36102</c:v>
                </c:pt>
                <c:pt idx="307">
                  <c:v>36103</c:v>
                </c:pt>
                <c:pt idx="308">
                  <c:v>36104</c:v>
                </c:pt>
                <c:pt idx="309">
                  <c:v>36105</c:v>
                </c:pt>
                <c:pt idx="310">
                  <c:v>36106</c:v>
                </c:pt>
                <c:pt idx="311">
                  <c:v>36107</c:v>
                </c:pt>
                <c:pt idx="312">
                  <c:v>36108</c:v>
                </c:pt>
                <c:pt idx="313">
                  <c:v>36109</c:v>
                </c:pt>
                <c:pt idx="314">
                  <c:v>36110</c:v>
                </c:pt>
                <c:pt idx="315">
                  <c:v>36111</c:v>
                </c:pt>
                <c:pt idx="316">
                  <c:v>36112</c:v>
                </c:pt>
                <c:pt idx="317">
                  <c:v>36113</c:v>
                </c:pt>
                <c:pt idx="318">
                  <c:v>36114</c:v>
                </c:pt>
                <c:pt idx="319">
                  <c:v>36115</c:v>
                </c:pt>
                <c:pt idx="320">
                  <c:v>36116</c:v>
                </c:pt>
                <c:pt idx="321">
                  <c:v>36117</c:v>
                </c:pt>
                <c:pt idx="322">
                  <c:v>36118</c:v>
                </c:pt>
                <c:pt idx="323">
                  <c:v>36119</c:v>
                </c:pt>
                <c:pt idx="324">
                  <c:v>36120</c:v>
                </c:pt>
                <c:pt idx="325">
                  <c:v>36121</c:v>
                </c:pt>
                <c:pt idx="326">
                  <c:v>36122</c:v>
                </c:pt>
                <c:pt idx="327">
                  <c:v>36123</c:v>
                </c:pt>
                <c:pt idx="328">
                  <c:v>36124</c:v>
                </c:pt>
                <c:pt idx="329">
                  <c:v>36125</c:v>
                </c:pt>
                <c:pt idx="330">
                  <c:v>36126</c:v>
                </c:pt>
                <c:pt idx="331">
                  <c:v>36127</c:v>
                </c:pt>
                <c:pt idx="332">
                  <c:v>36128</c:v>
                </c:pt>
                <c:pt idx="333">
                  <c:v>36129</c:v>
                </c:pt>
                <c:pt idx="334">
                  <c:v>36130</c:v>
                </c:pt>
                <c:pt idx="335">
                  <c:v>36131</c:v>
                </c:pt>
                <c:pt idx="336">
                  <c:v>36132</c:v>
                </c:pt>
                <c:pt idx="337">
                  <c:v>36133</c:v>
                </c:pt>
                <c:pt idx="338">
                  <c:v>36134</c:v>
                </c:pt>
                <c:pt idx="339">
                  <c:v>36135</c:v>
                </c:pt>
                <c:pt idx="340">
                  <c:v>36136</c:v>
                </c:pt>
                <c:pt idx="341">
                  <c:v>36137</c:v>
                </c:pt>
                <c:pt idx="342">
                  <c:v>36138</c:v>
                </c:pt>
                <c:pt idx="343">
                  <c:v>36139</c:v>
                </c:pt>
                <c:pt idx="344">
                  <c:v>36140</c:v>
                </c:pt>
                <c:pt idx="345">
                  <c:v>36141</c:v>
                </c:pt>
                <c:pt idx="346">
                  <c:v>36142</c:v>
                </c:pt>
                <c:pt idx="347">
                  <c:v>36143</c:v>
                </c:pt>
                <c:pt idx="348">
                  <c:v>36144</c:v>
                </c:pt>
                <c:pt idx="349">
                  <c:v>36145</c:v>
                </c:pt>
                <c:pt idx="350">
                  <c:v>36146</c:v>
                </c:pt>
                <c:pt idx="351">
                  <c:v>36147</c:v>
                </c:pt>
                <c:pt idx="352">
                  <c:v>36148</c:v>
                </c:pt>
                <c:pt idx="353">
                  <c:v>36149</c:v>
                </c:pt>
                <c:pt idx="354">
                  <c:v>36150</c:v>
                </c:pt>
                <c:pt idx="355">
                  <c:v>36151</c:v>
                </c:pt>
                <c:pt idx="356">
                  <c:v>36152</c:v>
                </c:pt>
                <c:pt idx="357">
                  <c:v>36153</c:v>
                </c:pt>
                <c:pt idx="358">
                  <c:v>36154</c:v>
                </c:pt>
                <c:pt idx="359">
                  <c:v>36155</c:v>
                </c:pt>
                <c:pt idx="360">
                  <c:v>36156</c:v>
                </c:pt>
                <c:pt idx="361">
                  <c:v>36157</c:v>
                </c:pt>
                <c:pt idx="362">
                  <c:v>36158</c:v>
                </c:pt>
                <c:pt idx="363">
                  <c:v>36159</c:v>
                </c:pt>
                <c:pt idx="364">
                  <c:v>36160</c:v>
                </c:pt>
                <c:pt idx="365">
                  <c:v>36161</c:v>
                </c:pt>
              </c:numCache>
            </c:numRef>
          </c:cat>
          <c:val>
            <c:numRef>
              <c:f>'Orto ocaso interp. decl.'!$AZ$3:$AZ$368</c:f>
              <c:numCache>
                <c:formatCode>h:mm:ss;@</c:formatCode>
                <c:ptCount val="366"/>
                <c:pt idx="0">
                  <c:v>0.36123647388201841</c:v>
                </c:pt>
                <c:pt idx="1">
                  <c:v>0.36129537756092905</c:v>
                </c:pt>
                <c:pt idx="2">
                  <c:v>0.36132720113459194</c:v>
                </c:pt>
                <c:pt idx="3">
                  <c:v>0.36133188564774532</c:v>
                </c:pt>
                <c:pt idx="4">
                  <c:v>0.36130939911262533</c:v>
                </c:pt>
                <c:pt idx="5">
                  <c:v>0.36125973598781685</c:v>
                </c:pt>
                <c:pt idx="6">
                  <c:v>0.36118291659316887</c:v>
                </c:pt>
                <c:pt idx="7">
                  <c:v>0.36107898646673303</c:v>
                </c:pt>
                <c:pt idx="8">
                  <c:v>0.36094801566980061</c:v>
                </c:pt>
                <c:pt idx="9">
                  <c:v>0.36079009804614515</c:v>
                </c:pt>
                <c:pt idx="10">
                  <c:v>0.36060535044156539</c:v>
                </c:pt>
                <c:pt idx="11">
                  <c:v>0.36039391188973458</c:v>
                </c:pt>
                <c:pt idx="12">
                  <c:v>0.36015594277023144</c:v>
                </c:pt>
                <c:pt idx="13">
                  <c:v>0.35989162394444041</c:v>
                </c:pt>
                <c:pt idx="14">
                  <c:v>0.35960115587478358</c:v>
                </c:pt>
                <c:pt idx="15">
                  <c:v>0.35928475773248103</c:v>
                </c:pt>
                <c:pt idx="16">
                  <c:v>0.35894266649874296</c:v>
                </c:pt>
                <c:pt idx="17">
                  <c:v>0.35857513606397445</c:v>
                </c:pt>
                <c:pt idx="18">
                  <c:v>0.35818243632923791</c:v>
                </c:pt>
                <c:pt idx="19">
                  <c:v>0.35776485231386818</c:v>
                </c:pt>
                <c:pt idx="20">
                  <c:v>0.35732268327277439</c:v>
                </c:pt>
                <c:pt idx="21">
                  <c:v>0.35685624182660547</c:v>
                </c:pt>
                <c:pt idx="22">
                  <c:v>0.35636585310759933</c:v>
                </c:pt>
                <c:pt idx="23">
                  <c:v>0.35585185392358532</c:v>
                </c:pt>
                <c:pt idx="24">
                  <c:v>0.35531459194226789</c:v>
                </c:pt>
                <c:pt idx="25">
                  <c:v>0.35475442489760001</c:v>
                </c:pt>
                <c:pt idx="26">
                  <c:v>0.35417171981974188</c:v>
                </c:pt>
                <c:pt idx="27">
                  <c:v>0.353566852289809</c:v>
                </c:pt>
                <c:pt idx="28">
                  <c:v>0.35294020572035212</c:v>
                </c:pt>
                <c:pt idx="29">
                  <c:v>0.35229217066225443</c:v>
                </c:pt>
                <c:pt idx="30">
                  <c:v>0.35162314413851276</c:v>
                </c:pt>
                <c:pt idx="31">
                  <c:v>0.35093352900516306</c:v>
                </c:pt>
                <c:pt idx="32">
                  <c:v>0.35022373333943146</c:v>
                </c:pt>
                <c:pt idx="33">
                  <c:v>0.34949416985503567</c:v>
                </c:pt>
                <c:pt idx="34">
                  <c:v>0.34874525534441936</c:v>
                </c:pt>
                <c:pt idx="35">
                  <c:v>0.34797741014759687</c:v>
                </c:pt>
                <c:pt idx="36">
                  <c:v>0.34719105764717412</c:v>
                </c:pt>
                <c:pt idx="37">
                  <c:v>0.34638662378905166</c:v>
                </c:pt>
                <c:pt idx="38">
                  <c:v>0.34556453662823544</c:v>
                </c:pt>
                <c:pt idx="39">
                  <c:v>0.3447252258991535</c:v>
                </c:pt>
                <c:pt idx="40">
                  <c:v>0.34386912260982883</c:v>
                </c:pt>
                <c:pt idx="41">
                  <c:v>0.34299665865925016</c:v>
                </c:pt>
                <c:pt idx="42">
                  <c:v>0.34210826647727033</c:v>
                </c:pt>
                <c:pt idx="43">
                  <c:v>0.34120437868635906</c:v>
                </c:pt>
                <c:pt idx="44">
                  <c:v>0.34028542778455106</c:v>
                </c:pt>
                <c:pt idx="45">
                  <c:v>0.33935184584894013</c:v>
                </c:pt>
                <c:pt idx="46">
                  <c:v>0.33840406425909447</c:v>
                </c:pt>
                <c:pt idx="47">
                  <c:v>0.33744251343978721</c:v>
                </c:pt>
                <c:pt idx="48">
                  <c:v>0.33646762262246821</c:v>
                </c:pt>
                <c:pt idx="49">
                  <c:v>0.33547981962492479</c:v>
                </c:pt>
                <c:pt idx="50">
                  <c:v>0.33447953064861496</c:v>
                </c:pt>
                <c:pt idx="51">
                  <c:v>0.33346718009317927</c:v>
                </c:pt>
                <c:pt idx="52">
                  <c:v>0.3324431903876684</c:v>
                </c:pt>
                <c:pt idx="53">
                  <c:v>0.33140798183804943</c:v>
                </c:pt>
                <c:pt idx="54">
                  <c:v>0.33036197249057875</c:v>
                </c:pt>
                <c:pt idx="55">
                  <c:v>0.32930557801064758</c:v>
                </c:pt>
                <c:pt idx="56">
                  <c:v>0.32823921157673142</c:v>
                </c:pt>
                <c:pt idx="57">
                  <c:v>0.32716328378908216</c:v>
                </c:pt>
                <c:pt idx="58">
                  <c:v>0.32607820259282522</c:v>
                </c:pt>
                <c:pt idx="59">
                  <c:v>0.32498437321511908</c:v>
                </c:pt>
                <c:pt idx="60">
                  <c:v>0.32388219811605506</c:v>
                </c:pt>
                <c:pt idx="61">
                  <c:v>0.32277207695296634</c:v>
                </c:pt>
                <c:pt idx="62">
                  <c:v>0.32165440655781818</c:v>
                </c:pt>
                <c:pt idx="63">
                  <c:v>0.32052958092735112</c:v>
                </c:pt>
                <c:pt idx="64">
                  <c:v>0.31939799122563262</c:v>
                </c:pt>
                <c:pt idx="65">
                  <c:v>0.31826002579867174</c:v>
                </c:pt>
                <c:pt idx="66">
                  <c:v>0.31711607020073262</c:v>
                </c:pt>
                <c:pt idx="67">
                  <c:v>0.31596650723197045</c:v>
                </c:pt>
                <c:pt idx="68">
                  <c:v>0.3148117169869985</c:v>
                </c:pt>
                <c:pt idx="69">
                  <c:v>0.31365207691396663</c:v>
                </c:pt>
                <c:pt idx="70">
                  <c:v>0.31248796188372752</c:v>
                </c:pt>
                <c:pt idx="71">
                  <c:v>0.3113197442686283</c:v>
                </c:pt>
                <c:pt idx="72">
                  <c:v>0.310147794030459</c:v>
                </c:pt>
                <c:pt idx="73">
                  <c:v>0.30897247881705064</c:v>
                </c:pt>
                <c:pt idx="74">
                  <c:v>0.30779416406700849</c:v>
                </c:pt>
                <c:pt idx="75">
                  <c:v>0.30661321312203327</c:v>
                </c:pt>
                <c:pt idx="76">
                  <c:v>0.30542998734626225</c:v>
                </c:pt>
                <c:pt idx="77">
                  <c:v>0.30424484625204351</c:v>
                </c:pt>
                <c:pt idx="78">
                  <c:v>0.30305814763153482</c:v>
                </c:pt>
                <c:pt idx="79">
                  <c:v>0.30187024769349491</c:v>
                </c:pt>
                <c:pt idx="80">
                  <c:v>0.30068150120462234</c:v>
                </c:pt>
                <c:pt idx="81">
                  <c:v>0.29949226163477605</c:v>
                </c:pt>
                <c:pt idx="82">
                  <c:v>0.29830288130539773</c:v>
                </c:pt>
                <c:pt idx="83">
                  <c:v>0.29711371154044186</c:v>
                </c:pt>
                <c:pt idx="84">
                  <c:v>0.29592510281910928</c:v>
                </c:pt>
                <c:pt idx="85">
                  <c:v>0.29473740492966827</c:v>
                </c:pt>
                <c:pt idx="86">
                  <c:v>0.29355096712363893</c:v>
                </c:pt>
                <c:pt idx="87">
                  <c:v>0.29236613826961616</c:v>
                </c:pt>
                <c:pt idx="88">
                  <c:v>0.29118326700599295</c:v>
                </c:pt>
                <c:pt idx="89">
                  <c:v>0.2900027018918569</c:v>
                </c:pt>
                <c:pt idx="90">
                  <c:v>0.28882479155531882</c:v>
                </c:pt>
                <c:pt idx="91">
                  <c:v>0.28764988483854936</c:v>
                </c:pt>
                <c:pt idx="92">
                  <c:v>0.28647833093878994</c:v>
                </c:pt>
                <c:pt idx="93">
                  <c:v>0.28531047954462085</c:v>
                </c:pt>
                <c:pt idx="94">
                  <c:v>0.28414668096676998</c:v>
                </c:pt>
                <c:pt idx="95">
                  <c:v>0.28298728626275754</c:v>
                </c:pt>
                <c:pt idx="96">
                  <c:v>0.28183264735468244</c:v>
                </c:pt>
                <c:pt idx="97">
                  <c:v>0.28068311713946453</c:v>
                </c:pt>
                <c:pt idx="98">
                  <c:v>0.27953904959087422</c:v>
                </c:pt>
                <c:pt idx="99">
                  <c:v>0.2784007998526889</c:v>
                </c:pt>
                <c:pt idx="100">
                  <c:v>0.27726872432233218</c:v>
                </c:pt>
                <c:pt idx="101">
                  <c:v>0.27614318072436644</c:v>
                </c:pt>
                <c:pt idx="102">
                  <c:v>0.27502452817322343</c:v>
                </c:pt>
                <c:pt idx="103">
                  <c:v>0.27391312722457006</c:v>
                </c:pt>
                <c:pt idx="104">
                  <c:v>0.27280933991472556</c:v>
                </c:pt>
                <c:pt idx="105">
                  <c:v>0.27171352978755664</c:v>
                </c:pt>
                <c:pt idx="106">
                  <c:v>0.27062606190829419</c:v>
                </c:pt>
                <c:pt idx="107">
                  <c:v>0.26954730286372747</c:v>
                </c:pt>
                <c:pt idx="108">
                  <c:v>0.2684776207482461</c:v>
                </c:pt>
                <c:pt idx="109">
                  <c:v>0.2674173851352149</c:v>
                </c:pt>
                <c:pt idx="110">
                  <c:v>0.26636696703317231</c:v>
                </c:pt>
                <c:pt idx="111">
                  <c:v>0.26532673882636726</c:v>
                </c:pt>
                <c:pt idx="112">
                  <c:v>0.26429707419914777</c:v>
                </c:pt>
                <c:pt idx="113">
                  <c:v>0.26327834804374001</c:v>
                </c:pt>
                <c:pt idx="114">
                  <c:v>0.26227093635095222</c:v>
                </c:pt>
                <c:pt idx="115">
                  <c:v>0.26127521608336807</c:v>
                </c:pt>
                <c:pt idx="116">
                  <c:v>0.2602915650305887</c:v>
                </c:pt>
                <c:pt idx="117">
                  <c:v>0.25932036164610978</c:v>
                </c:pt>
                <c:pt idx="118">
                  <c:v>0.25836198486542383</c:v>
                </c:pt>
                <c:pt idx="119">
                  <c:v>0.2574168139049603</c:v>
                </c:pt>
                <c:pt idx="120">
                  <c:v>0.25648522804148993</c:v>
                </c:pt>
                <c:pt idx="121">
                  <c:v>0.2555676063716435</c:v>
                </c:pt>
                <c:pt idx="122">
                  <c:v>0.25466432755121193</c:v>
                </c:pt>
                <c:pt idx="123">
                  <c:v>0.25377576951392988</c:v>
                </c:pt>
                <c:pt idx="124">
                  <c:v>0.25290230916947148</c:v>
                </c:pt>
                <c:pt idx="125">
                  <c:v>0.25204432208042066</c:v>
                </c:pt>
                <c:pt idx="126">
                  <c:v>0.25120218211802814</c:v>
                </c:pt>
                <c:pt idx="127">
                  <c:v>0.25037626109660505</c:v>
                </c:pt>
                <c:pt idx="128">
                  <c:v>0.24956692838646763</c:v>
                </c:pt>
                <c:pt idx="129">
                  <c:v>0.24877455050540415</c:v>
                </c:pt>
                <c:pt idx="130">
                  <c:v>0.24799949068870789</c:v>
                </c:pt>
                <c:pt idx="131">
                  <c:v>0.24724210843789893</c:v>
                </c:pt>
                <c:pt idx="132">
                  <c:v>0.2465027590483497</c:v>
                </c:pt>
                <c:pt idx="133">
                  <c:v>0.24578179311612122</c:v>
                </c:pt>
                <c:pt idx="134">
                  <c:v>0.24507955602443487</c:v>
                </c:pt>
                <c:pt idx="135">
                  <c:v>0.24439638741031616</c:v>
                </c:pt>
                <c:pt idx="136">
                  <c:v>0.24373262061207748</c:v>
                </c:pt>
                <c:pt idx="137">
                  <c:v>0.24308858209845458</c:v>
                </c:pt>
                <c:pt idx="138">
                  <c:v>0.24246459088034736</c:v>
                </c:pt>
                <c:pt idx="139">
                  <c:v>0.24186095790628989</c:v>
                </c:pt>
                <c:pt idx="140">
                  <c:v>0.24127798544293155</c:v>
                </c:pt>
                <c:pt idx="141">
                  <c:v>0.24071596644199428</c:v>
                </c:pt>
                <c:pt idx="142">
                  <c:v>0.24017518389535197</c:v>
                </c:pt>
                <c:pt idx="143">
                  <c:v>0.23965591018006729</c:v>
                </c:pt>
                <c:pt idx="144">
                  <c:v>0.23915840639541544</c:v>
                </c:pt>
                <c:pt idx="145">
                  <c:v>0.23868292169411617</c:v>
                </c:pt>
                <c:pt idx="146">
                  <c:v>0.23822969261019786</c:v>
                </c:pt>
                <c:pt idx="147">
                  <c:v>0.23779894238610216</c:v>
                </c:pt>
                <c:pt idx="148">
                  <c:v>0.23739088030183353</c:v>
                </c:pt>
                <c:pt idx="149">
                  <c:v>0.23700570100913368</c:v>
                </c:pt>
                <c:pt idx="150">
                  <c:v>0.23664358387383888</c:v>
                </c:pt>
                <c:pt idx="151">
                  <c:v>0.23630469232972792</c:v>
                </c:pt>
                <c:pt idx="152">
                  <c:v>0.23598917324731766</c:v>
                </c:pt>
                <c:pt idx="153">
                  <c:v>0.23569715632118277</c:v>
                </c:pt>
                <c:pt idx="154">
                  <c:v>0.23542875347947725</c:v>
                </c:pt>
                <c:pt idx="155">
                  <c:v>0.23518405831941117</c:v>
                </c:pt>
                <c:pt idx="156">
                  <c:v>0.23496314557248527</c:v>
                </c:pt>
                <c:pt idx="157">
                  <c:v>0.23476607060330185</c:v>
                </c:pt>
                <c:pt idx="158">
                  <c:v>0.23459286894575557</c:v>
                </c:pt>
                <c:pt idx="159">
                  <c:v>0.23444355588035962</c:v>
                </c:pt>
                <c:pt idx="160">
                  <c:v>0.23431812605637325</c:v>
                </c:pt>
                <c:pt idx="161">
                  <c:v>0.23421655316227866</c:v>
                </c:pt>
                <c:pt idx="162">
                  <c:v>0.23413878964798687</c:v>
                </c:pt>
                <c:pt idx="163">
                  <c:v>0.23408476650195909</c:v>
                </c:pt>
                <c:pt idx="164">
                  <c:v>0.23405439308618858</c:v>
                </c:pt>
                <c:pt idx="165">
                  <c:v>0.23404755703171745</c:v>
                </c:pt>
                <c:pt idx="166">
                  <c:v>0.23406412419705175</c:v>
                </c:pt>
                <c:pt idx="167">
                  <c:v>0.23410393869149732</c:v>
                </c:pt>
                <c:pt idx="168">
                  <c:v>0.23416682296506994</c:v>
                </c:pt>
                <c:pt idx="169">
                  <c:v>0.23425257796623186</c:v>
                </c:pt>
                <c:pt idx="170">
                  <c:v>0.23436098336829003</c:v>
                </c:pt>
                <c:pt idx="171">
                  <c:v>0.23449179786484781</c:v>
                </c:pt>
                <c:pt idx="172">
                  <c:v>0.23464475953425742</c:v>
                </c:pt>
                <c:pt idx="173">
                  <c:v>0.23481958627254865</c:v>
                </c:pt>
                <c:pt idx="174">
                  <c:v>0.23501597629385387</c:v>
                </c:pt>
                <c:pt idx="175">
                  <c:v>0.23523360869688095</c:v>
                </c:pt>
                <c:pt idx="176">
                  <c:v>0.23547214409553416</c:v>
                </c:pt>
                <c:pt idx="177">
                  <c:v>0.23573122531133409</c:v>
                </c:pt>
                <c:pt idx="178">
                  <c:v>0.23601047812486903</c:v>
                </c:pt>
                <c:pt idx="179">
                  <c:v>0.23630951208310225</c:v>
                </c:pt>
                <c:pt idx="180">
                  <c:v>0.23662792135898691</c:v>
                </c:pt>
                <c:pt idx="181">
                  <c:v>0.23696528565949157</c:v>
                </c:pt>
                <c:pt idx="182">
                  <c:v>0.23732117117783647</c:v>
                </c:pt>
                <c:pt idx="183">
                  <c:v>0.23769513158546193</c:v>
                </c:pt>
                <c:pt idx="184">
                  <c:v>0.2380867090590249</c:v>
                </c:pt>
                <c:pt idx="185">
                  <c:v>0.23849543533752871</c:v>
                </c:pt>
                <c:pt idx="186">
                  <c:v>0.23892083280454829</c:v>
                </c:pt>
                <c:pt idx="187">
                  <c:v>0.23936241559041263</c:v>
                </c:pt>
                <c:pt idx="188">
                  <c:v>0.23981969068915324</c:v>
                </c:pt>
                <c:pt idx="189">
                  <c:v>0.24029215908501519</c:v>
                </c:pt>
                <c:pt idx="190">
                  <c:v>0.24077931688336085</c:v>
                </c:pt>
                <c:pt idx="191">
                  <c:v>0.24128065644087227</c:v>
                </c:pt>
                <c:pt idx="192">
                  <c:v>0.24179566749006803</c:v>
                </c:pt>
                <c:pt idx="193">
                  <c:v>0.24232383825330592</c:v>
                </c:pt>
                <c:pt idx="194">
                  <c:v>0.24286465654162306</c:v>
                </c:pt>
                <c:pt idx="195">
                  <c:v>0.24341761083398486</c:v>
                </c:pt>
                <c:pt idx="196">
                  <c:v>0.24398219133275137</c:v>
                </c:pt>
                <c:pt idx="197">
                  <c:v>0.24455789099144473</c:v>
                </c:pt>
                <c:pt idx="198">
                  <c:v>0.24514420651117866</c:v>
                </c:pt>
                <c:pt idx="199">
                  <c:v>0.24574063930242107</c:v>
                </c:pt>
                <c:pt idx="200">
                  <c:v>0.2463466964090775</c:v>
                </c:pt>
                <c:pt idx="201">
                  <c:v>0.24696189139220068</c:v>
                </c:pt>
                <c:pt idx="202">
                  <c:v>0.24758574517097195</c:v>
                </c:pt>
                <c:pt idx="203">
                  <c:v>0.24821778681892614</c:v>
                </c:pt>
                <c:pt idx="204">
                  <c:v>0.24885755431372614</c:v>
                </c:pt>
                <c:pt idx="205">
                  <c:v>0.24950459523912352</c:v>
                </c:pt>
                <c:pt idx="206">
                  <c:v>0.25015846743805875</c:v>
                </c:pt>
                <c:pt idx="207">
                  <c:v>0.25081873961616974</c:v>
                </c:pt>
                <c:pt idx="208">
                  <c:v>0.25148499189528051</c:v>
                </c:pt>
                <c:pt idx="209">
                  <c:v>0.25215681631672426</c:v>
                </c:pt>
                <c:pt idx="210">
                  <c:v>0.25283381729463572</c:v>
                </c:pt>
                <c:pt idx="211">
                  <c:v>0.25351561201959943</c:v>
                </c:pt>
                <c:pt idx="212">
                  <c:v>0.25420183081328296</c:v>
                </c:pt>
                <c:pt idx="213">
                  <c:v>0.25489211743490664</c:v>
                </c:pt>
                <c:pt idx="214">
                  <c:v>0.25558612934060509</c:v>
                </c:pt>
                <c:pt idx="215">
                  <c:v>0.25628353789691743</c:v>
                </c:pt>
                <c:pt idx="216">
                  <c:v>0.25698402854981206</c:v>
                </c:pt>
                <c:pt idx="217">
                  <c:v>0.25768730095079656</c:v>
                </c:pt>
                <c:pt idx="218">
                  <c:v>0.25839306904178855</c:v>
                </c:pt>
                <c:pt idx="219">
                  <c:v>0.25910106110053266</c:v>
                </c:pt>
                <c:pt idx="220">
                  <c:v>0.25981101974844223</c:v>
                </c:pt>
                <c:pt idx="221">
                  <c:v>0.26052270192280763</c:v>
                </c:pt>
                <c:pt idx="222">
                  <c:v>0.26123587881537919</c:v>
                </c:pt>
                <c:pt idx="223">
                  <c:v>0.26195033577936067</c:v>
                </c:pt>
                <c:pt idx="224">
                  <c:v>0.26266587220688131</c:v>
                </c:pt>
                <c:pt idx="225">
                  <c:v>0.26338230137901647</c:v>
                </c:pt>
                <c:pt idx="226">
                  <c:v>0.26409945029042436</c:v>
                </c:pt>
                <c:pt idx="227">
                  <c:v>0.26481715945064654</c:v>
                </c:pt>
                <c:pt idx="228">
                  <c:v>0.26553528266409171</c:v>
                </c:pt>
                <c:pt idx="229">
                  <c:v>0.26625368679067507</c:v>
                </c:pt>
                <c:pt idx="230">
                  <c:v>0.26697225148904263</c:v>
                </c:pt>
                <c:pt idx="231">
                  <c:v>0.26769086894423866</c:v>
                </c:pt>
                <c:pt idx="232">
                  <c:v>0.26840944358161428</c:v>
                </c:pt>
                <c:pt idx="233">
                  <c:v>0.26912789176869112</c:v>
                </c:pt>
                <c:pt idx="234">
                  <c:v>0.26984614150661707</c:v>
                </c:pt>
                <c:pt idx="235">
                  <c:v>0.27056413211275609</c:v>
                </c:pt>
                <c:pt idx="236">
                  <c:v>0.27128181389586509</c:v>
                </c:pt>
                <c:pt idx="237">
                  <c:v>0.27199914782521095</c:v>
                </c:pt>
                <c:pt idx="238">
                  <c:v>0.27271610519487921</c:v>
                </c:pt>
                <c:pt idx="239">
                  <c:v>0.273432667284423</c:v>
                </c:pt>
                <c:pt idx="240">
                  <c:v>0.27414882501689553</c:v>
                </c:pt>
                <c:pt idx="241">
                  <c:v>0.27486457861520197</c:v>
                </c:pt>
                <c:pt idx="242">
                  <c:v>0.2755799372576006</c:v>
                </c:pt>
                <c:pt idx="243">
                  <c:v>0.27629491873307332</c:v>
                </c:pt>
                <c:pt idx="244">
                  <c:v>0.27700954909718473</c:v>
                </c:pt>
                <c:pt idx="245">
                  <c:v>0.27772386232893598</c:v>
                </c:pt>
                <c:pt idx="246">
                  <c:v>0.27843789998902468</c:v>
                </c:pt>
                <c:pt idx="247">
                  <c:v>0.27915171087981544</c:v>
                </c:pt>
                <c:pt idx="248">
                  <c:v>0.27986535070722823</c:v>
                </c:pt>
                <c:pt idx="249">
                  <c:v>0.280578881744661</c:v>
                </c:pt>
                <c:pt idx="250">
                  <c:v>0.2812923724989641</c:v>
                </c:pt>
                <c:pt idx="251">
                  <c:v>0.28200589737840426</c:v>
                </c:pt>
                <c:pt idx="252">
                  <c:v>0.28271953636246894</c:v>
                </c:pt>
                <c:pt idx="253">
                  <c:v>0.28343337467328233</c:v>
                </c:pt>
                <c:pt idx="254">
                  <c:v>0.28414750244833592</c:v>
                </c:pt>
                <c:pt idx="255">
                  <c:v>0.28486201441416398</c:v>
                </c:pt>
                <c:pt idx="256">
                  <c:v>0.28557700956053389</c:v>
                </c:pt>
                <c:pt idx="257">
                  <c:v>0.28629259081466796</c:v>
                </c:pt>
                <c:pt idx="258">
                  <c:v>0.28700886471495479</c:v>
                </c:pt>
                <c:pt idx="259">
                  <c:v>0.28772594108357386</c:v>
                </c:pt>
                <c:pt idx="260">
                  <c:v>0.28844393269741392</c:v>
                </c:pt>
                <c:pt idx="261">
                  <c:v>0.28916295495663569</c:v>
                </c:pt>
                <c:pt idx="262">
                  <c:v>0.28988312555020429</c:v>
                </c:pt>
                <c:pt idx="263">
                  <c:v>0.29060456411770325</c:v>
                </c:pt>
                <c:pt idx="264">
                  <c:v>0.29132739190672641</c:v>
                </c:pt>
                <c:pt idx="265">
                  <c:v>0.2920517314251444</c:v>
                </c:pt>
                <c:pt idx="266">
                  <c:v>0.29277770608754328</c:v>
                </c:pt>
                <c:pt idx="267">
                  <c:v>0.2935054398551471</c:v>
                </c:pt>
                <c:pt idx="268">
                  <c:v>0.29423505686854851</c:v>
                </c:pt>
                <c:pt idx="269">
                  <c:v>0.29496668107260376</c:v>
                </c:pt>
                <c:pt idx="270">
                  <c:v>0.29570043583287209</c:v>
                </c:pt>
                <c:pt idx="271">
                  <c:v>0.29643644354302529</c:v>
                </c:pt>
                <c:pt idx="272">
                  <c:v>0.29717482522269506</c:v>
                </c:pt>
                <c:pt idx="273">
                  <c:v>0.29791570010528029</c:v>
                </c:pt>
                <c:pt idx="274">
                  <c:v>0.2986591852152925</c:v>
                </c:pt>
                <c:pt idx="275">
                  <c:v>0.29940539493489038</c:v>
                </c:pt>
                <c:pt idx="276">
                  <c:v>0.30015444055931767</c:v>
                </c:pt>
                <c:pt idx="277">
                  <c:v>0.30090642984104465</c:v>
                </c:pt>
                <c:pt idx="278">
                  <c:v>0.3016614665224947</c:v>
                </c:pt>
                <c:pt idx="279">
                  <c:v>0.30241964985732789</c:v>
                </c:pt>
                <c:pt idx="280">
                  <c:v>0.30318107412035017</c:v>
                </c:pt>
                <c:pt idx="281">
                  <c:v>0.30394582810621984</c:v>
                </c:pt>
                <c:pt idx="282">
                  <c:v>0.30471399461722637</c:v>
                </c:pt>
                <c:pt idx="283">
                  <c:v>0.30548564994053112</c:v>
                </c:pt>
                <c:pt idx="284">
                  <c:v>0.30626086331537317</c:v>
                </c:pt>
                <c:pt idx="285">
                  <c:v>0.3070396963908652</c:v>
                </c:pt>
                <c:pt idx="286">
                  <c:v>0.30782220267512866</c:v>
                </c:pt>
                <c:pt idx="287">
                  <c:v>0.30860842697664226</c:v>
                </c:pt>
                <c:pt idx="288">
                  <c:v>0.30939840483881098</c:v>
                </c:pt>
                <c:pt idx="289">
                  <c:v>0.31019216196889393</c:v>
                </c:pt>
                <c:pt idx="290">
                  <c:v>0.31098971366256539</c:v>
                </c:pt>
                <c:pt idx="291">
                  <c:v>0.3117910642255195</c:v>
                </c:pt>
                <c:pt idx="292">
                  <c:v>0.31259620639366437</c:v>
                </c:pt>
                <c:pt idx="293">
                  <c:v>0.31340512075359406</c:v>
                </c:pt>
                <c:pt idx="294">
                  <c:v>0.31421777516515781</c:v>
                </c:pt>
                <c:pt idx="295">
                  <c:v>0.31503412418808824</c:v>
                </c:pt>
                <c:pt idx="296">
                  <c:v>0.31585410851477885</c:v>
                </c:pt>
                <c:pt idx="297">
                  <c:v>0.31667765441144058</c:v>
                </c:pt>
                <c:pt idx="298">
                  <c:v>0.31750467316998593</c:v>
                </c:pt>
                <c:pt idx="299">
                  <c:v>0.31833506057312233</c:v>
                </c:pt>
                <c:pt idx="300">
                  <c:v>0.31916869637525003</c:v>
                </c:pt>
                <c:pt idx="301">
                  <c:v>0.32000544380187063</c:v>
                </c:pt>
                <c:pt idx="302">
                  <c:v>0.32084514907032086</c:v>
                </c:pt>
                <c:pt idx="303">
                  <c:v>0.32168764093473967</c:v>
                </c:pt>
                <c:pt idx="304">
                  <c:v>0.32253273025825852</c:v>
                </c:pt>
                <c:pt idx="305">
                  <c:v>0.32338020961548791</c:v>
                </c:pt>
                <c:pt idx="306">
                  <c:v>0.32422985292842033</c:v>
                </c:pt>
                <c:pt idx="307">
                  <c:v>0.32508141513893107</c:v>
                </c:pt>
                <c:pt idx="308">
                  <c:v>0.32593463192107808</c:v>
                </c:pt>
                <c:pt idx="309">
                  <c:v>0.32678921943642014</c:v>
                </c:pt>
                <c:pt idx="310">
                  <c:v>0.32764487413556809</c:v>
                </c:pt>
                <c:pt idx="311">
                  <c:v>0.32850127260915263</c:v>
                </c:pt>
                <c:pt idx="312">
                  <c:v>0.32935807149134977</c:v>
                </c:pt>
                <c:pt idx="313">
                  <c:v>0.33021490741902843</c:v>
                </c:pt>
                <c:pt idx="314">
                  <c:v>0.3310713970494914</c:v>
                </c:pt>
                <c:pt idx="315">
                  <c:v>0.33192713713965166</c:v>
                </c:pt>
                <c:pt idx="316">
                  <c:v>0.33278170468934209</c:v>
                </c:pt>
                <c:pt idx="317">
                  <c:v>0.33363465715126589</c:v>
                </c:pt>
                <c:pt idx="318">
                  <c:v>0.3344855327098934</c:v>
                </c:pt>
                <c:pt idx="319">
                  <c:v>0.33533385063136473</c:v>
                </c:pt>
                <c:pt idx="320">
                  <c:v>0.33617911168618048</c:v>
                </c:pt>
                <c:pt idx="321">
                  <c:v>0.33702079864616769</c:v>
                </c:pt>
                <c:pt idx="322">
                  <c:v>0.33785837685686115</c:v>
                </c:pt>
                <c:pt idx="323">
                  <c:v>0.33869129488607808</c:v>
                </c:pt>
                <c:pt idx="324">
                  <c:v>0.33951898524906665</c:v>
                </c:pt>
                <c:pt idx="325">
                  <c:v>0.34034086521017892</c:v>
                </c:pt>
                <c:pt idx="326">
                  <c:v>0.34115633766056574</c:v>
                </c:pt>
                <c:pt idx="327">
                  <c:v>0.34196479207091507</c:v>
                </c:pt>
                <c:pt idx="328">
                  <c:v>0.34276560551775237</c:v>
                </c:pt>
                <c:pt idx="329">
                  <c:v>0.34355814378130345</c:v>
                </c:pt>
                <c:pt idx="330">
                  <c:v>0.34434176251238846</c:v>
                </c:pt>
                <c:pt idx="331">
                  <c:v>0.3451158084652719</c:v>
                </c:pt>
                <c:pt idx="332">
                  <c:v>0.34587962079284751</c:v>
                </c:pt>
                <c:pt idx="333">
                  <c:v>0.34663253239998981</c:v>
                </c:pt>
                <c:pt idx="334">
                  <c:v>0.3473738713503649</c:v>
                </c:pt>
                <c:pt idx="335">
                  <c:v>0.34810296232146676</c:v>
                </c:pt>
                <c:pt idx="336">
                  <c:v>0.34881912810214233</c:v>
                </c:pt>
                <c:pt idx="337">
                  <c:v>0.34952169112638465</c:v>
                </c:pt>
                <c:pt idx="338">
                  <c:v>0.35020997503673479</c:v>
                </c:pt>
                <c:pt idx="339">
                  <c:v>0.35088330627022402</c:v>
                </c:pt>
                <c:pt idx="340">
                  <c:v>0.35154101565943713</c:v>
                </c:pt>
                <c:pt idx="341">
                  <c:v>0.35218244004097049</c:v>
                </c:pt>
                <c:pt idx="342">
                  <c:v>0.35280692386332463</c:v>
                </c:pt>
                <c:pt idx="343">
                  <c:v>0.35341382078609007</c:v>
                </c:pt>
                <c:pt idx="344">
                  <c:v>0.35400249526218547</c:v>
                </c:pt>
                <c:pt idx="345">
                  <c:v>0.35457232409487688</c:v>
                </c:pt>
                <c:pt idx="346">
                  <c:v>0.35512269796135387</c:v>
                </c:pt>
                <c:pt idx="347">
                  <c:v>0.35565302289477302</c:v>
                </c:pt>
                <c:pt idx="348">
                  <c:v>0.35616272171687846</c:v>
                </c:pt>
                <c:pt idx="349">
                  <c:v>0.35665123541360877</c:v>
                </c:pt>
                <c:pt idx="350">
                  <c:v>0.35711802444645774</c:v>
                </c:pt>
                <c:pt idx="351">
                  <c:v>0.35756256999280411</c:v>
                </c:pt>
                <c:pt idx="352">
                  <c:v>0.35798437510893211</c:v>
                </c:pt>
                <c:pt idx="353">
                  <c:v>0.35838296581004897</c:v>
                </c:pt>
                <c:pt idx="354">
                  <c:v>0.35875789206223063</c:v>
                </c:pt>
                <c:pt idx="355">
                  <c:v>0.35910872868192267</c:v>
                </c:pt>
                <c:pt idx="356">
                  <c:v>0.35943507613933878</c:v>
                </c:pt>
                <c:pt idx="357">
                  <c:v>0.35973656126286924</c:v>
                </c:pt>
                <c:pt idx="358">
                  <c:v>0.36001283784238042</c:v>
                </c:pt>
                <c:pt idx="359">
                  <c:v>0.36026358713008827</c:v>
                </c:pt>
                <c:pt idx="360">
                  <c:v>0.36048851823847483</c:v>
                </c:pt>
                <c:pt idx="361">
                  <c:v>0.36068736843550686</c:v>
                </c:pt>
                <c:pt idx="362">
                  <c:v>0.36085990333817231</c:v>
                </c:pt>
                <c:pt idx="363">
                  <c:v>0.3610059170060958</c:v>
                </c:pt>
                <c:pt idx="364">
                  <c:v>0.36112523193768453</c:v>
                </c:pt>
                <c:pt idx="365">
                  <c:v>0.3612176989719092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D7-4865-82EB-6098F70005F7}"/>
            </c:ext>
          </c:extLst>
        </c:ser>
        <c:ser>
          <c:idx val="1"/>
          <c:order val="1"/>
          <c:tx>
            <c:v>Ocaso</c:v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'Orto ocaso interp. decl.'!$D$3:$D$368</c:f>
              <c:numCache>
                <c:formatCode>m/d/yyyy</c:formatCode>
                <c:ptCount val="366"/>
                <c:pt idx="0">
                  <c:v>35796</c:v>
                </c:pt>
                <c:pt idx="1">
                  <c:v>35797</c:v>
                </c:pt>
                <c:pt idx="2">
                  <c:v>35798</c:v>
                </c:pt>
                <c:pt idx="3">
                  <c:v>35799</c:v>
                </c:pt>
                <c:pt idx="4">
                  <c:v>35800</c:v>
                </c:pt>
                <c:pt idx="5">
                  <c:v>35801</c:v>
                </c:pt>
                <c:pt idx="6">
                  <c:v>35802</c:v>
                </c:pt>
                <c:pt idx="7">
                  <c:v>35803</c:v>
                </c:pt>
                <c:pt idx="8">
                  <c:v>35804</c:v>
                </c:pt>
                <c:pt idx="9">
                  <c:v>35805</c:v>
                </c:pt>
                <c:pt idx="10">
                  <c:v>35806</c:v>
                </c:pt>
                <c:pt idx="11">
                  <c:v>35807</c:v>
                </c:pt>
                <c:pt idx="12">
                  <c:v>35808</c:v>
                </c:pt>
                <c:pt idx="13">
                  <c:v>35809</c:v>
                </c:pt>
                <c:pt idx="14">
                  <c:v>35810</c:v>
                </c:pt>
                <c:pt idx="15">
                  <c:v>35811</c:v>
                </c:pt>
                <c:pt idx="16">
                  <c:v>35812</c:v>
                </c:pt>
                <c:pt idx="17">
                  <c:v>35813</c:v>
                </c:pt>
                <c:pt idx="18">
                  <c:v>35814</c:v>
                </c:pt>
                <c:pt idx="19">
                  <c:v>35815</c:v>
                </c:pt>
                <c:pt idx="20">
                  <c:v>35816</c:v>
                </c:pt>
                <c:pt idx="21">
                  <c:v>35817</c:v>
                </c:pt>
                <c:pt idx="22">
                  <c:v>35818</c:v>
                </c:pt>
                <c:pt idx="23">
                  <c:v>35819</c:v>
                </c:pt>
                <c:pt idx="24">
                  <c:v>35820</c:v>
                </c:pt>
                <c:pt idx="25">
                  <c:v>35821</c:v>
                </c:pt>
                <c:pt idx="26">
                  <c:v>35822</c:v>
                </c:pt>
                <c:pt idx="27">
                  <c:v>35823</c:v>
                </c:pt>
                <c:pt idx="28">
                  <c:v>35824</c:v>
                </c:pt>
                <c:pt idx="29">
                  <c:v>35825</c:v>
                </c:pt>
                <c:pt idx="30">
                  <c:v>35826</c:v>
                </c:pt>
                <c:pt idx="31">
                  <c:v>35827</c:v>
                </c:pt>
                <c:pt idx="32">
                  <c:v>35828</c:v>
                </c:pt>
                <c:pt idx="33">
                  <c:v>35829</c:v>
                </c:pt>
                <c:pt idx="34">
                  <c:v>35830</c:v>
                </c:pt>
                <c:pt idx="35">
                  <c:v>35831</c:v>
                </c:pt>
                <c:pt idx="36">
                  <c:v>35832</c:v>
                </c:pt>
                <c:pt idx="37">
                  <c:v>35833</c:v>
                </c:pt>
                <c:pt idx="38">
                  <c:v>35834</c:v>
                </c:pt>
                <c:pt idx="39">
                  <c:v>35835</c:v>
                </c:pt>
                <c:pt idx="40">
                  <c:v>35836</c:v>
                </c:pt>
                <c:pt idx="41">
                  <c:v>35837</c:v>
                </c:pt>
                <c:pt idx="42">
                  <c:v>35838</c:v>
                </c:pt>
                <c:pt idx="43">
                  <c:v>35839</c:v>
                </c:pt>
                <c:pt idx="44">
                  <c:v>35840</c:v>
                </c:pt>
                <c:pt idx="45">
                  <c:v>35841</c:v>
                </c:pt>
                <c:pt idx="46">
                  <c:v>35842</c:v>
                </c:pt>
                <c:pt idx="47">
                  <c:v>35843</c:v>
                </c:pt>
                <c:pt idx="48">
                  <c:v>35844</c:v>
                </c:pt>
                <c:pt idx="49">
                  <c:v>35845</c:v>
                </c:pt>
                <c:pt idx="50">
                  <c:v>35846</c:v>
                </c:pt>
                <c:pt idx="51">
                  <c:v>35847</c:v>
                </c:pt>
                <c:pt idx="52">
                  <c:v>35848</c:v>
                </c:pt>
                <c:pt idx="53">
                  <c:v>35849</c:v>
                </c:pt>
                <c:pt idx="54">
                  <c:v>35850</c:v>
                </c:pt>
                <c:pt idx="55">
                  <c:v>35851</c:v>
                </c:pt>
                <c:pt idx="56">
                  <c:v>35852</c:v>
                </c:pt>
                <c:pt idx="57">
                  <c:v>35853</c:v>
                </c:pt>
                <c:pt idx="58">
                  <c:v>35854</c:v>
                </c:pt>
                <c:pt idx="59">
                  <c:v>35855</c:v>
                </c:pt>
                <c:pt idx="60">
                  <c:v>35856</c:v>
                </c:pt>
                <c:pt idx="61">
                  <c:v>35857</c:v>
                </c:pt>
                <c:pt idx="62">
                  <c:v>35858</c:v>
                </c:pt>
                <c:pt idx="63">
                  <c:v>35859</c:v>
                </c:pt>
                <c:pt idx="64">
                  <c:v>35860</c:v>
                </c:pt>
                <c:pt idx="65">
                  <c:v>35861</c:v>
                </c:pt>
                <c:pt idx="66">
                  <c:v>35862</c:v>
                </c:pt>
                <c:pt idx="67">
                  <c:v>35863</c:v>
                </c:pt>
                <c:pt idx="68">
                  <c:v>35864</c:v>
                </c:pt>
                <c:pt idx="69">
                  <c:v>35865</c:v>
                </c:pt>
                <c:pt idx="70">
                  <c:v>35866</c:v>
                </c:pt>
                <c:pt idx="71">
                  <c:v>35867</c:v>
                </c:pt>
                <c:pt idx="72">
                  <c:v>35868</c:v>
                </c:pt>
                <c:pt idx="73">
                  <c:v>35869</c:v>
                </c:pt>
                <c:pt idx="74">
                  <c:v>35870</c:v>
                </c:pt>
                <c:pt idx="75">
                  <c:v>35871</c:v>
                </c:pt>
                <c:pt idx="76">
                  <c:v>35872</c:v>
                </c:pt>
                <c:pt idx="77">
                  <c:v>35873</c:v>
                </c:pt>
                <c:pt idx="78">
                  <c:v>35874</c:v>
                </c:pt>
                <c:pt idx="79">
                  <c:v>35875</c:v>
                </c:pt>
                <c:pt idx="80">
                  <c:v>35876</c:v>
                </c:pt>
                <c:pt idx="81">
                  <c:v>35877</c:v>
                </c:pt>
                <c:pt idx="82">
                  <c:v>35878</c:v>
                </c:pt>
                <c:pt idx="83">
                  <c:v>35879</c:v>
                </c:pt>
                <c:pt idx="84">
                  <c:v>35880</c:v>
                </c:pt>
                <c:pt idx="85">
                  <c:v>35881</c:v>
                </c:pt>
                <c:pt idx="86">
                  <c:v>35882</c:v>
                </c:pt>
                <c:pt idx="87">
                  <c:v>35883</c:v>
                </c:pt>
                <c:pt idx="88">
                  <c:v>35884</c:v>
                </c:pt>
                <c:pt idx="89">
                  <c:v>35885</c:v>
                </c:pt>
                <c:pt idx="90">
                  <c:v>35886</c:v>
                </c:pt>
                <c:pt idx="91">
                  <c:v>35887</c:v>
                </c:pt>
                <c:pt idx="92">
                  <c:v>35888</c:v>
                </c:pt>
                <c:pt idx="93">
                  <c:v>35889</c:v>
                </c:pt>
                <c:pt idx="94">
                  <c:v>35890</c:v>
                </c:pt>
                <c:pt idx="95">
                  <c:v>35891</c:v>
                </c:pt>
                <c:pt idx="96">
                  <c:v>35892</c:v>
                </c:pt>
                <c:pt idx="97">
                  <c:v>35893</c:v>
                </c:pt>
                <c:pt idx="98">
                  <c:v>35894</c:v>
                </c:pt>
                <c:pt idx="99">
                  <c:v>35895</c:v>
                </c:pt>
                <c:pt idx="100">
                  <c:v>35896</c:v>
                </c:pt>
                <c:pt idx="101">
                  <c:v>35897</c:v>
                </c:pt>
                <c:pt idx="102">
                  <c:v>35898</c:v>
                </c:pt>
                <c:pt idx="103">
                  <c:v>35899</c:v>
                </c:pt>
                <c:pt idx="104">
                  <c:v>35900</c:v>
                </c:pt>
                <c:pt idx="105">
                  <c:v>35901</c:v>
                </c:pt>
                <c:pt idx="106">
                  <c:v>35902</c:v>
                </c:pt>
                <c:pt idx="107">
                  <c:v>35903</c:v>
                </c:pt>
                <c:pt idx="108">
                  <c:v>35904</c:v>
                </c:pt>
                <c:pt idx="109">
                  <c:v>35905</c:v>
                </c:pt>
                <c:pt idx="110">
                  <c:v>35906</c:v>
                </c:pt>
                <c:pt idx="111">
                  <c:v>35907</c:v>
                </c:pt>
                <c:pt idx="112">
                  <c:v>35908</c:v>
                </c:pt>
                <c:pt idx="113">
                  <c:v>35909</c:v>
                </c:pt>
                <c:pt idx="114">
                  <c:v>35910</c:v>
                </c:pt>
                <c:pt idx="115">
                  <c:v>35911</c:v>
                </c:pt>
                <c:pt idx="116">
                  <c:v>35912</c:v>
                </c:pt>
                <c:pt idx="117">
                  <c:v>35913</c:v>
                </c:pt>
                <c:pt idx="118">
                  <c:v>35914</c:v>
                </c:pt>
                <c:pt idx="119">
                  <c:v>35915</c:v>
                </c:pt>
                <c:pt idx="120">
                  <c:v>35916</c:v>
                </c:pt>
                <c:pt idx="121">
                  <c:v>35917</c:v>
                </c:pt>
                <c:pt idx="122">
                  <c:v>35918</c:v>
                </c:pt>
                <c:pt idx="123">
                  <c:v>35919</c:v>
                </c:pt>
                <c:pt idx="124">
                  <c:v>35920</c:v>
                </c:pt>
                <c:pt idx="125">
                  <c:v>35921</c:v>
                </c:pt>
                <c:pt idx="126">
                  <c:v>35922</c:v>
                </c:pt>
                <c:pt idx="127">
                  <c:v>35923</c:v>
                </c:pt>
                <c:pt idx="128">
                  <c:v>35924</c:v>
                </c:pt>
                <c:pt idx="129">
                  <c:v>35925</c:v>
                </c:pt>
                <c:pt idx="130">
                  <c:v>35926</c:v>
                </c:pt>
                <c:pt idx="131">
                  <c:v>35927</c:v>
                </c:pt>
                <c:pt idx="132">
                  <c:v>35928</c:v>
                </c:pt>
                <c:pt idx="133">
                  <c:v>35929</c:v>
                </c:pt>
                <c:pt idx="134">
                  <c:v>35930</c:v>
                </c:pt>
                <c:pt idx="135">
                  <c:v>35931</c:v>
                </c:pt>
                <c:pt idx="136">
                  <c:v>35932</c:v>
                </c:pt>
                <c:pt idx="137">
                  <c:v>35933</c:v>
                </c:pt>
                <c:pt idx="138">
                  <c:v>35934</c:v>
                </c:pt>
                <c:pt idx="139">
                  <c:v>35935</c:v>
                </c:pt>
                <c:pt idx="140">
                  <c:v>35936</c:v>
                </c:pt>
                <c:pt idx="141">
                  <c:v>35937</c:v>
                </c:pt>
                <c:pt idx="142">
                  <c:v>35938</c:v>
                </c:pt>
                <c:pt idx="143">
                  <c:v>35939</c:v>
                </c:pt>
                <c:pt idx="144">
                  <c:v>35940</c:v>
                </c:pt>
                <c:pt idx="145">
                  <c:v>35941</c:v>
                </c:pt>
                <c:pt idx="146">
                  <c:v>35942</c:v>
                </c:pt>
                <c:pt idx="147">
                  <c:v>35943</c:v>
                </c:pt>
                <c:pt idx="148">
                  <c:v>35944</c:v>
                </c:pt>
                <c:pt idx="149">
                  <c:v>35945</c:v>
                </c:pt>
                <c:pt idx="150">
                  <c:v>35946</c:v>
                </c:pt>
                <c:pt idx="151">
                  <c:v>35947</c:v>
                </c:pt>
                <c:pt idx="152">
                  <c:v>35948</c:v>
                </c:pt>
                <c:pt idx="153">
                  <c:v>35949</c:v>
                </c:pt>
                <c:pt idx="154">
                  <c:v>35950</c:v>
                </c:pt>
                <c:pt idx="155">
                  <c:v>35951</c:v>
                </c:pt>
                <c:pt idx="156">
                  <c:v>35952</c:v>
                </c:pt>
                <c:pt idx="157">
                  <c:v>35953</c:v>
                </c:pt>
                <c:pt idx="158">
                  <c:v>35954</c:v>
                </c:pt>
                <c:pt idx="159">
                  <c:v>35955</c:v>
                </c:pt>
                <c:pt idx="160">
                  <c:v>35956</c:v>
                </c:pt>
                <c:pt idx="161">
                  <c:v>35957</c:v>
                </c:pt>
                <c:pt idx="162">
                  <c:v>35958</c:v>
                </c:pt>
                <c:pt idx="163">
                  <c:v>35959</c:v>
                </c:pt>
                <c:pt idx="164">
                  <c:v>35960</c:v>
                </c:pt>
                <c:pt idx="165">
                  <c:v>35961</c:v>
                </c:pt>
                <c:pt idx="166">
                  <c:v>35962</c:v>
                </c:pt>
                <c:pt idx="167">
                  <c:v>35963</c:v>
                </c:pt>
                <c:pt idx="168">
                  <c:v>35964</c:v>
                </c:pt>
                <c:pt idx="169">
                  <c:v>35965</c:v>
                </c:pt>
                <c:pt idx="170">
                  <c:v>35966</c:v>
                </c:pt>
                <c:pt idx="171">
                  <c:v>35967</c:v>
                </c:pt>
                <c:pt idx="172">
                  <c:v>35968</c:v>
                </c:pt>
                <c:pt idx="173">
                  <c:v>35969</c:v>
                </c:pt>
                <c:pt idx="174">
                  <c:v>35970</c:v>
                </c:pt>
                <c:pt idx="175">
                  <c:v>35971</c:v>
                </c:pt>
                <c:pt idx="176">
                  <c:v>35972</c:v>
                </c:pt>
                <c:pt idx="177">
                  <c:v>35973</c:v>
                </c:pt>
                <c:pt idx="178">
                  <c:v>35974</c:v>
                </c:pt>
                <c:pt idx="179">
                  <c:v>35975</c:v>
                </c:pt>
                <c:pt idx="180">
                  <c:v>35976</c:v>
                </c:pt>
                <c:pt idx="181">
                  <c:v>35977</c:v>
                </c:pt>
                <c:pt idx="182">
                  <c:v>35978</c:v>
                </c:pt>
                <c:pt idx="183">
                  <c:v>35979</c:v>
                </c:pt>
                <c:pt idx="184">
                  <c:v>35980</c:v>
                </c:pt>
                <c:pt idx="185">
                  <c:v>35981</c:v>
                </c:pt>
                <c:pt idx="186">
                  <c:v>35982</c:v>
                </c:pt>
                <c:pt idx="187">
                  <c:v>35983</c:v>
                </c:pt>
                <c:pt idx="188">
                  <c:v>35984</c:v>
                </c:pt>
                <c:pt idx="189">
                  <c:v>35985</c:v>
                </c:pt>
                <c:pt idx="190">
                  <c:v>35986</c:v>
                </c:pt>
                <c:pt idx="191">
                  <c:v>35987</c:v>
                </c:pt>
                <c:pt idx="192">
                  <c:v>35988</c:v>
                </c:pt>
                <c:pt idx="193">
                  <c:v>35989</c:v>
                </c:pt>
                <c:pt idx="194">
                  <c:v>35990</c:v>
                </c:pt>
                <c:pt idx="195">
                  <c:v>35991</c:v>
                </c:pt>
                <c:pt idx="196">
                  <c:v>35992</c:v>
                </c:pt>
                <c:pt idx="197">
                  <c:v>35993</c:v>
                </c:pt>
                <c:pt idx="198">
                  <c:v>35994</c:v>
                </c:pt>
                <c:pt idx="199">
                  <c:v>35995</c:v>
                </c:pt>
                <c:pt idx="200">
                  <c:v>35996</c:v>
                </c:pt>
                <c:pt idx="201">
                  <c:v>35997</c:v>
                </c:pt>
                <c:pt idx="202">
                  <c:v>35998</c:v>
                </c:pt>
                <c:pt idx="203">
                  <c:v>35999</c:v>
                </c:pt>
                <c:pt idx="204">
                  <c:v>36000</c:v>
                </c:pt>
                <c:pt idx="205">
                  <c:v>36001</c:v>
                </c:pt>
                <c:pt idx="206">
                  <c:v>36002</c:v>
                </c:pt>
                <c:pt idx="207">
                  <c:v>36003</c:v>
                </c:pt>
                <c:pt idx="208">
                  <c:v>36004</c:v>
                </c:pt>
                <c:pt idx="209">
                  <c:v>36005</c:v>
                </c:pt>
                <c:pt idx="210">
                  <c:v>36006</c:v>
                </c:pt>
                <c:pt idx="211">
                  <c:v>36007</c:v>
                </c:pt>
                <c:pt idx="212">
                  <c:v>36008</c:v>
                </c:pt>
                <c:pt idx="213">
                  <c:v>36009</c:v>
                </c:pt>
                <c:pt idx="214">
                  <c:v>36010</c:v>
                </c:pt>
                <c:pt idx="215">
                  <c:v>36011</c:v>
                </c:pt>
                <c:pt idx="216">
                  <c:v>36012</c:v>
                </c:pt>
                <c:pt idx="217">
                  <c:v>36013</c:v>
                </c:pt>
                <c:pt idx="218">
                  <c:v>36014</c:v>
                </c:pt>
                <c:pt idx="219">
                  <c:v>36015</c:v>
                </c:pt>
                <c:pt idx="220">
                  <c:v>36016</c:v>
                </c:pt>
                <c:pt idx="221">
                  <c:v>36017</c:v>
                </c:pt>
                <c:pt idx="222">
                  <c:v>36018</c:v>
                </c:pt>
                <c:pt idx="223">
                  <c:v>36019</c:v>
                </c:pt>
                <c:pt idx="224">
                  <c:v>36020</c:v>
                </c:pt>
                <c:pt idx="225">
                  <c:v>36021</c:v>
                </c:pt>
                <c:pt idx="226">
                  <c:v>36022</c:v>
                </c:pt>
                <c:pt idx="227">
                  <c:v>36023</c:v>
                </c:pt>
                <c:pt idx="228">
                  <c:v>36024</c:v>
                </c:pt>
                <c:pt idx="229">
                  <c:v>36025</c:v>
                </c:pt>
                <c:pt idx="230">
                  <c:v>36026</c:v>
                </c:pt>
                <c:pt idx="231">
                  <c:v>36027</c:v>
                </c:pt>
                <c:pt idx="232">
                  <c:v>36028</c:v>
                </c:pt>
                <c:pt idx="233">
                  <c:v>36029</c:v>
                </c:pt>
                <c:pt idx="234">
                  <c:v>36030</c:v>
                </c:pt>
                <c:pt idx="235">
                  <c:v>36031</c:v>
                </c:pt>
                <c:pt idx="236">
                  <c:v>36032</c:v>
                </c:pt>
                <c:pt idx="237">
                  <c:v>36033</c:v>
                </c:pt>
                <c:pt idx="238">
                  <c:v>36034</c:v>
                </c:pt>
                <c:pt idx="239">
                  <c:v>36035</c:v>
                </c:pt>
                <c:pt idx="240">
                  <c:v>36036</c:v>
                </c:pt>
                <c:pt idx="241">
                  <c:v>36037</c:v>
                </c:pt>
                <c:pt idx="242">
                  <c:v>36038</c:v>
                </c:pt>
                <c:pt idx="243">
                  <c:v>36039</c:v>
                </c:pt>
                <c:pt idx="244">
                  <c:v>36040</c:v>
                </c:pt>
                <c:pt idx="245">
                  <c:v>36041</c:v>
                </c:pt>
                <c:pt idx="246">
                  <c:v>36042</c:v>
                </c:pt>
                <c:pt idx="247">
                  <c:v>36043</c:v>
                </c:pt>
                <c:pt idx="248">
                  <c:v>36044</c:v>
                </c:pt>
                <c:pt idx="249">
                  <c:v>36045</c:v>
                </c:pt>
                <c:pt idx="250">
                  <c:v>36046</c:v>
                </c:pt>
                <c:pt idx="251">
                  <c:v>36047</c:v>
                </c:pt>
                <c:pt idx="252">
                  <c:v>36048</c:v>
                </c:pt>
                <c:pt idx="253">
                  <c:v>36049</c:v>
                </c:pt>
                <c:pt idx="254">
                  <c:v>36050</c:v>
                </c:pt>
                <c:pt idx="255">
                  <c:v>36051</c:v>
                </c:pt>
                <c:pt idx="256">
                  <c:v>36052</c:v>
                </c:pt>
                <c:pt idx="257">
                  <c:v>36053</c:v>
                </c:pt>
                <c:pt idx="258">
                  <c:v>36054</c:v>
                </c:pt>
                <c:pt idx="259">
                  <c:v>36055</c:v>
                </c:pt>
                <c:pt idx="260">
                  <c:v>36056</c:v>
                </c:pt>
                <c:pt idx="261">
                  <c:v>36057</c:v>
                </c:pt>
                <c:pt idx="262">
                  <c:v>36058</c:v>
                </c:pt>
                <c:pt idx="263">
                  <c:v>36059</c:v>
                </c:pt>
                <c:pt idx="264">
                  <c:v>36060</c:v>
                </c:pt>
                <c:pt idx="265">
                  <c:v>36061</c:v>
                </c:pt>
                <c:pt idx="266">
                  <c:v>36062</c:v>
                </c:pt>
                <c:pt idx="267">
                  <c:v>36063</c:v>
                </c:pt>
                <c:pt idx="268">
                  <c:v>36064</c:v>
                </c:pt>
                <c:pt idx="269">
                  <c:v>36065</c:v>
                </c:pt>
                <c:pt idx="270">
                  <c:v>36066</c:v>
                </c:pt>
                <c:pt idx="271">
                  <c:v>36067</c:v>
                </c:pt>
                <c:pt idx="272">
                  <c:v>36068</c:v>
                </c:pt>
                <c:pt idx="273">
                  <c:v>36069</c:v>
                </c:pt>
                <c:pt idx="274">
                  <c:v>36070</c:v>
                </c:pt>
                <c:pt idx="275">
                  <c:v>36071</c:v>
                </c:pt>
                <c:pt idx="276">
                  <c:v>36072</c:v>
                </c:pt>
                <c:pt idx="277">
                  <c:v>36073</c:v>
                </c:pt>
                <c:pt idx="278">
                  <c:v>36074</c:v>
                </c:pt>
                <c:pt idx="279">
                  <c:v>36075</c:v>
                </c:pt>
                <c:pt idx="280">
                  <c:v>36076</c:v>
                </c:pt>
                <c:pt idx="281">
                  <c:v>36077</c:v>
                </c:pt>
                <c:pt idx="282">
                  <c:v>36078</c:v>
                </c:pt>
                <c:pt idx="283">
                  <c:v>36079</c:v>
                </c:pt>
                <c:pt idx="284">
                  <c:v>36080</c:v>
                </c:pt>
                <c:pt idx="285">
                  <c:v>36081</c:v>
                </c:pt>
                <c:pt idx="286">
                  <c:v>36082</c:v>
                </c:pt>
                <c:pt idx="287">
                  <c:v>36083</c:v>
                </c:pt>
                <c:pt idx="288">
                  <c:v>36084</c:v>
                </c:pt>
                <c:pt idx="289">
                  <c:v>36085</c:v>
                </c:pt>
                <c:pt idx="290">
                  <c:v>36086</c:v>
                </c:pt>
                <c:pt idx="291">
                  <c:v>36087</c:v>
                </c:pt>
                <c:pt idx="292">
                  <c:v>36088</c:v>
                </c:pt>
                <c:pt idx="293">
                  <c:v>36089</c:v>
                </c:pt>
                <c:pt idx="294">
                  <c:v>36090</c:v>
                </c:pt>
                <c:pt idx="295">
                  <c:v>36091</c:v>
                </c:pt>
                <c:pt idx="296">
                  <c:v>36092</c:v>
                </c:pt>
                <c:pt idx="297">
                  <c:v>36093</c:v>
                </c:pt>
                <c:pt idx="298">
                  <c:v>36094</c:v>
                </c:pt>
                <c:pt idx="299">
                  <c:v>36095</c:v>
                </c:pt>
                <c:pt idx="300">
                  <c:v>36096</c:v>
                </c:pt>
                <c:pt idx="301">
                  <c:v>36097</c:v>
                </c:pt>
                <c:pt idx="302">
                  <c:v>36098</c:v>
                </c:pt>
                <c:pt idx="303">
                  <c:v>36099</c:v>
                </c:pt>
                <c:pt idx="304">
                  <c:v>36100</c:v>
                </c:pt>
                <c:pt idx="305">
                  <c:v>36101</c:v>
                </c:pt>
                <c:pt idx="306">
                  <c:v>36102</c:v>
                </c:pt>
                <c:pt idx="307">
                  <c:v>36103</c:v>
                </c:pt>
                <c:pt idx="308">
                  <c:v>36104</c:v>
                </c:pt>
                <c:pt idx="309">
                  <c:v>36105</c:v>
                </c:pt>
                <c:pt idx="310">
                  <c:v>36106</c:v>
                </c:pt>
                <c:pt idx="311">
                  <c:v>36107</c:v>
                </c:pt>
                <c:pt idx="312">
                  <c:v>36108</c:v>
                </c:pt>
                <c:pt idx="313">
                  <c:v>36109</c:v>
                </c:pt>
                <c:pt idx="314">
                  <c:v>36110</c:v>
                </c:pt>
                <c:pt idx="315">
                  <c:v>36111</c:v>
                </c:pt>
                <c:pt idx="316">
                  <c:v>36112</c:v>
                </c:pt>
                <c:pt idx="317">
                  <c:v>36113</c:v>
                </c:pt>
                <c:pt idx="318">
                  <c:v>36114</c:v>
                </c:pt>
                <c:pt idx="319">
                  <c:v>36115</c:v>
                </c:pt>
                <c:pt idx="320">
                  <c:v>36116</c:v>
                </c:pt>
                <c:pt idx="321">
                  <c:v>36117</c:v>
                </c:pt>
                <c:pt idx="322">
                  <c:v>36118</c:v>
                </c:pt>
                <c:pt idx="323">
                  <c:v>36119</c:v>
                </c:pt>
                <c:pt idx="324">
                  <c:v>36120</c:v>
                </c:pt>
                <c:pt idx="325">
                  <c:v>36121</c:v>
                </c:pt>
                <c:pt idx="326">
                  <c:v>36122</c:v>
                </c:pt>
                <c:pt idx="327">
                  <c:v>36123</c:v>
                </c:pt>
                <c:pt idx="328">
                  <c:v>36124</c:v>
                </c:pt>
                <c:pt idx="329">
                  <c:v>36125</c:v>
                </c:pt>
                <c:pt idx="330">
                  <c:v>36126</c:v>
                </c:pt>
                <c:pt idx="331">
                  <c:v>36127</c:v>
                </c:pt>
                <c:pt idx="332">
                  <c:v>36128</c:v>
                </c:pt>
                <c:pt idx="333">
                  <c:v>36129</c:v>
                </c:pt>
                <c:pt idx="334">
                  <c:v>36130</c:v>
                </c:pt>
                <c:pt idx="335">
                  <c:v>36131</c:v>
                </c:pt>
                <c:pt idx="336">
                  <c:v>36132</c:v>
                </c:pt>
                <c:pt idx="337">
                  <c:v>36133</c:v>
                </c:pt>
                <c:pt idx="338">
                  <c:v>36134</c:v>
                </c:pt>
                <c:pt idx="339">
                  <c:v>36135</c:v>
                </c:pt>
                <c:pt idx="340">
                  <c:v>36136</c:v>
                </c:pt>
                <c:pt idx="341">
                  <c:v>36137</c:v>
                </c:pt>
                <c:pt idx="342">
                  <c:v>36138</c:v>
                </c:pt>
                <c:pt idx="343">
                  <c:v>36139</c:v>
                </c:pt>
                <c:pt idx="344">
                  <c:v>36140</c:v>
                </c:pt>
                <c:pt idx="345">
                  <c:v>36141</c:v>
                </c:pt>
                <c:pt idx="346">
                  <c:v>36142</c:v>
                </c:pt>
                <c:pt idx="347">
                  <c:v>36143</c:v>
                </c:pt>
                <c:pt idx="348">
                  <c:v>36144</c:v>
                </c:pt>
                <c:pt idx="349">
                  <c:v>36145</c:v>
                </c:pt>
                <c:pt idx="350">
                  <c:v>36146</c:v>
                </c:pt>
                <c:pt idx="351">
                  <c:v>36147</c:v>
                </c:pt>
                <c:pt idx="352">
                  <c:v>36148</c:v>
                </c:pt>
                <c:pt idx="353">
                  <c:v>36149</c:v>
                </c:pt>
                <c:pt idx="354">
                  <c:v>36150</c:v>
                </c:pt>
                <c:pt idx="355">
                  <c:v>36151</c:v>
                </c:pt>
                <c:pt idx="356">
                  <c:v>36152</c:v>
                </c:pt>
                <c:pt idx="357">
                  <c:v>36153</c:v>
                </c:pt>
                <c:pt idx="358">
                  <c:v>36154</c:v>
                </c:pt>
                <c:pt idx="359">
                  <c:v>36155</c:v>
                </c:pt>
                <c:pt idx="360">
                  <c:v>36156</c:v>
                </c:pt>
                <c:pt idx="361">
                  <c:v>36157</c:v>
                </c:pt>
                <c:pt idx="362">
                  <c:v>36158</c:v>
                </c:pt>
                <c:pt idx="363">
                  <c:v>36159</c:v>
                </c:pt>
                <c:pt idx="364">
                  <c:v>36160</c:v>
                </c:pt>
                <c:pt idx="365">
                  <c:v>36161</c:v>
                </c:pt>
              </c:numCache>
            </c:numRef>
          </c:cat>
          <c:val>
            <c:numRef>
              <c:f>'Orto ocaso interp. decl.'!$BA$3:$BA$368</c:f>
              <c:numCache>
                <c:formatCode>h:mm:ss;@</c:formatCode>
                <c:ptCount val="366"/>
                <c:pt idx="0">
                  <c:v>0.74454627850330679</c:v>
                </c:pt>
                <c:pt idx="1">
                  <c:v>0.7451461907053929</c:v>
                </c:pt>
                <c:pt idx="2">
                  <c:v>0.74576516281524818</c:v>
                </c:pt>
                <c:pt idx="3">
                  <c:v>0.74640256674900296</c:v>
                </c:pt>
                <c:pt idx="4">
                  <c:v>0.74705776259649215</c:v>
                </c:pt>
                <c:pt idx="5">
                  <c:v>0.7477301001809028</c:v>
                </c:pt>
                <c:pt idx="6">
                  <c:v>0.74841892064068283</c:v>
                </c:pt>
                <c:pt idx="7">
                  <c:v>0.74912355802548869</c:v>
                </c:pt>
                <c:pt idx="8">
                  <c:v>0.74984334089800009</c:v>
                </c:pt>
                <c:pt idx="9">
                  <c:v>0.75057759393355816</c:v>
                </c:pt>
                <c:pt idx="10">
                  <c:v>0.75132563950978282</c:v>
                </c:pt>
                <c:pt idx="11">
                  <c:v>0.7520867992785838</c:v>
                </c:pt>
                <c:pt idx="12">
                  <c:v>0.75286039571329644</c:v>
                </c:pt>
                <c:pt idx="13">
                  <c:v>0.75364575362404984</c:v>
                </c:pt>
                <c:pt idx="14">
                  <c:v>0.75444220163489151</c:v>
                </c:pt>
                <c:pt idx="15">
                  <c:v>0.75524907361663896</c:v>
                </c:pt>
                <c:pt idx="16">
                  <c:v>0.75606571006993428</c:v>
                </c:pt>
                <c:pt idx="17">
                  <c:v>0.7568914594534677</c:v>
                </c:pt>
                <c:pt idx="18">
                  <c:v>0.75772567945288183</c:v>
                </c:pt>
                <c:pt idx="19">
                  <c:v>0.75856773818640399</c:v>
                </c:pt>
                <c:pt idx="20">
                  <c:v>0.75941701534379469</c:v>
                </c:pt>
                <c:pt idx="21">
                  <c:v>0.7602729032557507</c:v>
                </c:pt>
                <c:pt idx="22">
                  <c:v>0.76113480789143861</c:v>
                </c:pt>
                <c:pt idx="23">
                  <c:v>0.76200214978235292</c:v>
                </c:pt>
                <c:pt idx="24">
                  <c:v>0.76287436487121707</c:v>
                </c:pt>
                <c:pt idx="25">
                  <c:v>0.76375090528512046</c:v>
                </c:pt>
                <c:pt idx="26">
                  <c:v>0.76463124003256822</c:v>
                </c:pt>
                <c:pt idx="27">
                  <c:v>0.76551485562454535</c:v>
                </c:pt>
                <c:pt idx="28">
                  <c:v>0.76640125662013014</c:v>
                </c:pt>
                <c:pt idx="29">
                  <c:v>0.76728996609755784</c:v>
                </c:pt>
                <c:pt idx="30">
                  <c:v>0.76818052605200271</c:v>
                </c:pt>
                <c:pt idx="31">
                  <c:v>0.76907249772166231</c:v>
                </c:pt>
                <c:pt idx="32">
                  <c:v>0.76996546184401926</c:v>
                </c:pt>
                <c:pt idx="33">
                  <c:v>0.77085901884441788</c:v>
                </c:pt>
                <c:pt idx="34">
                  <c:v>0.77175278895931321</c:v>
                </c:pt>
                <c:pt idx="35">
                  <c:v>0.77264641229675646</c:v>
                </c:pt>
                <c:pt idx="36">
                  <c:v>0.77353954883683451</c:v>
                </c:pt>
                <c:pt idx="37">
                  <c:v>0.77443187837493421</c:v>
                </c:pt>
                <c:pt idx="38">
                  <c:v>0.77532310041079755</c:v>
                </c:pt>
                <c:pt idx="39">
                  <c:v>0.77621293398642865</c:v>
                </c:pt>
                <c:pt idx="40">
                  <c:v>0.77710111747596533</c:v>
                </c:pt>
                <c:pt idx="41">
                  <c:v>0.77798740833067226</c:v>
                </c:pt>
                <c:pt idx="42">
                  <c:v>0.77887158278221813</c:v>
                </c:pt>
                <c:pt idx="43">
                  <c:v>0.77975343550740084</c:v>
                </c:pt>
                <c:pt idx="44">
                  <c:v>0.78063277925746033</c:v>
                </c:pt>
                <c:pt idx="45">
                  <c:v>0.78150944445507453</c:v>
                </c:pt>
                <c:pt idx="46">
                  <c:v>0.7823832787620848</c:v>
                </c:pt>
                <c:pt idx="47">
                  <c:v>0.7832541466209203</c:v>
                </c:pt>
                <c:pt idx="48">
                  <c:v>0.78412192877262032</c:v>
                </c:pt>
                <c:pt idx="49">
                  <c:v>0.78498652175425154</c:v>
                </c:pt>
                <c:pt idx="50">
                  <c:v>0.78584783737842179</c:v>
                </c:pt>
                <c:pt idx="51">
                  <c:v>0.78670580219748465</c:v>
                </c:pt>
                <c:pt idx="52">
                  <c:v>0.78756035695490467</c:v>
                </c:pt>
                <c:pt idx="53">
                  <c:v>0.78841145602614282</c:v>
                </c:pt>
                <c:pt idx="54">
                  <c:v>0.78925906685128522</c:v>
                </c:pt>
                <c:pt idx="55">
                  <c:v>0.79010316936151825</c:v>
                </c:pt>
                <c:pt idx="56">
                  <c:v>0.79094375540140749</c:v>
                </c:pt>
                <c:pt idx="57">
                  <c:v>0.79178082814881789</c:v>
                </c:pt>
                <c:pt idx="58">
                  <c:v>0.79261440153416829</c:v>
                </c:pt>
                <c:pt idx="59">
                  <c:v>0.7934444996605764</c:v>
                </c:pt>
                <c:pt idx="60">
                  <c:v>0.79427115622632494</c:v>
                </c:pt>
                <c:pt idx="61">
                  <c:v>0.79509441395093339</c:v>
                </c:pt>
                <c:pt idx="62">
                  <c:v>0.79591432400599604</c:v>
                </c:pt>
                <c:pt idx="63">
                  <c:v>0.79673094545181267</c:v>
                </c:pt>
                <c:pt idx="64">
                  <c:v>0.79754434468071211</c:v>
                </c:pt>
                <c:pt idx="65">
                  <c:v>0.79835459486784544</c:v>
                </c:pt>
                <c:pt idx="66">
                  <c:v>0.79916177543010214</c:v>
                </c:pt>
                <c:pt idx="67">
                  <c:v>0.7999659714936892</c:v>
                </c:pt>
                <c:pt idx="68">
                  <c:v>0.80076727337080122</c:v>
                </c:pt>
                <c:pt idx="69">
                  <c:v>0.80156577604569712</c:v>
                </c:pt>
                <c:pt idx="70">
                  <c:v>0.80236157867040636</c:v>
                </c:pt>
                <c:pt idx="71">
                  <c:v>0.80315478407017815</c:v>
                </c:pt>
                <c:pt idx="72">
                  <c:v>0.80394549825871109</c:v>
                </c:pt>
                <c:pt idx="73">
                  <c:v>0.80473382996310172</c:v>
                </c:pt>
                <c:pt idx="74">
                  <c:v>0.80551989015837777</c:v>
                </c:pt>
                <c:pt idx="75">
                  <c:v>0.8063037916114103</c:v>
                </c:pt>
                <c:pt idx="76">
                  <c:v>0.80708564843392994</c:v>
                </c:pt>
                <c:pt idx="77">
                  <c:v>0.8078655756443115</c:v>
                </c:pt>
                <c:pt idx="78">
                  <c:v>0.80864368873774151</c:v>
                </c:pt>
                <c:pt idx="79">
                  <c:v>0.80942010326433578</c:v>
                </c:pt>
                <c:pt idx="80">
                  <c:v>0.81019493441473178</c:v>
                </c:pt>
                <c:pt idx="81">
                  <c:v>0.81096829661265513</c:v>
                </c:pt>
                <c:pt idx="82">
                  <c:v>0.81174030311392598</c:v>
                </c:pt>
                <c:pt idx="83">
                  <c:v>0.81251106561136166</c:v>
                </c:pt>
                <c:pt idx="84">
                  <c:v>0.81328069384501067</c:v>
                </c:pt>
                <c:pt idx="85">
                  <c:v>0.81404929521716174</c:v>
                </c:pt>
                <c:pt idx="86">
                  <c:v>0.81481697441156276</c:v>
                </c:pt>
                <c:pt idx="87">
                  <c:v>0.81558383301630133</c:v>
                </c:pt>
                <c:pt idx="88">
                  <c:v>0.81634996914981617</c:v>
                </c:pt>
                <c:pt idx="89">
                  <c:v>0.8171154770895277</c:v>
                </c:pt>
                <c:pt idx="90">
                  <c:v>0.8178804469026093</c:v>
                </c:pt>
                <c:pt idx="91">
                  <c:v>0.8186449640784611</c:v>
                </c:pt>
                <c:pt idx="92">
                  <c:v>0.81940910916248455</c:v>
                </c:pt>
                <c:pt idx="93">
                  <c:v>0.82017295739081331</c:v>
                </c:pt>
                <c:pt idx="94">
                  <c:v>0.82093657832570355</c:v>
                </c:pt>
                <c:pt idx="95">
                  <c:v>0.82170003549135751</c:v>
                </c:pt>
                <c:pt idx="96">
                  <c:v>0.8224633860100129</c:v>
                </c:pt>
                <c:pt idx="97">
                  <c:v>0.82322668023820667</c:v>
                </c:pt>
                <c:pt idx="98">
                  <c:v>0.82398996140319869</c:v>
                </c:pt>
                <c:pt idx="99">
                  <c:v>0.82475326523962356</c:v>
                </c:pt>
                <c:pt idx="100">
                  <c:v>0.8255166196265179</c:v>
                </c:pt>
                <c:pt idx="101">
                  <c:v>0.82628004422497081</c:v>
                </c:pt>
                <c:pt idx="102">
                  <c:v>0.82704355011672848</c:v>
                </c:pt>
                <c:pt idx="103">
                  <c:v>0.82780713944418582</c:v>
                </c:pt>
                <c:pt idx="104">
                  <c:v>0.82857080505229264</c:v>
                </c:pt>
                <c:pt idx="105">
                  <c:v>0.82933453013300273</c:v>
                </c:pt>
                <c:pt idx="106">
                  <c:v>0.83009828787300077</c:v>
                </c:pt>
                <c:pt idx="107">
                  <c:v>0.83086204110553363</c:v>
                </c:pt>
                <c:pt idx="108">
                  <c:v>0.83162574196728856</c:v>
                </c:pt>
                <c:pt idx="109">
                  <c:v>0.83238933156135142</c:v>
                </c:pt>
                <c:pt idx="110">
                  <c:v>0.83315273962738623</c:v>
                </c:pt>
                <c:pt idx="111">
                  <c:v>0.8339158842202723</c:v>
                </c:pt>
                <c:pt idx="112">
                  <c:v>0.8346786713985378</c:v>
                </c:pt>
                <c:pt idx="113">
                  <c:v>0.83544099492401291</c:v>
                </c:pt>
                <c:pt idx="114">
                  <c:v>0.83620273597422456</c:v>
                </c:pt>
                <c:pt idx="115">
                  <c:v>0.83696376286913154</c:v>
                </c:pt>
                <c:pt idx="116">
                  <c:v>0.83772393081388097</c:v>
                </c:pt>
                <c:pt idx="117">
                  <c:v>0.83848308165934105</c:v>
                </c:pt>
                <c:pt idx="118">
                  <c:v>0.83924104368222097</c:v>
                </c:pt>
                <c:pt idx="119">
                  <c:v>0.83999763138665484</c:v>
                </c:pt>
                <c:pt idx="120">
                  <c:v>0.84075264532916349</c:v>
                </c:pt>
                <c:pt idx="121">
                  <c:v>0.84150587196895121</c:v>
                </c:pt>
                <c:pt idx="122">
                  <c:v>0.84225708354551154</c:v>
                </c:pt>
                <c:pt idx="123">
                  <c:v>0.8430060379855342</c:v>
                </c:pt>
                <c:pt idx="124">
                  <c:v>0.84375247884110094</c:v>
                </c:pt>
                <c:pt idx="125">
                  <c:v>0.84449613526114009</c:v>
                </c:pt>
                <c:pt idx="126">
                  <c:v>0.84523672199808608</c:v>
                </c:pt>
                <c:pt idx="127">
                  <c:v>0.84597393945163335</c:v>
                </c:pt>
                <c:pt idx="128">
                  <c:v>0.84670747375142141</c:v>
                </c:pt>
                <c:pt idx="129">
                  <c:v>0.84743699688039653</c:v>
                </c:pt>
                <c:pt idx="130">
                  <c:v>0.84816216684050494</c:v>
                </c:pt>
                <c:pt idx="131">
                  <c:v>0.84888262786225144</c:v>
                </c:pt>
                <c:pt idx="132">
                  <c:v>0.84959801065952056</c:v>
                </c:pt>
                <c:pt idx="133">
                  <c:v>0.85030793273090133</c:v>
                </c:pt>
                <c:pt idx="134">
                  <c:v>0.8510119987085869</c:v>
                </c:pt>
                <c:pt idx="135">
                  <c:v>0.85170980075572056</c:v>
                </c:pt>
                <c:pt idx="136">
                  <c:v>0.85240091901284809</c:v>
                </c:pt>
                <c:pt idx="137">
                  <c:v>0.85308492209391285</c:v>
                </c:pt>
                <c:pt idx="138">
                  <c:v>0.85376136763196953</c:v>
                </c:pt>
                <c:pt idx="139">
                  <c:v>0.85442980287453707</c:v>
                </c:pt>
                <c:pt idx="140">
                  <c:v>0.85508976532823067</c:v>
                </c:pt>
                <c:pt idx="141">
                  <c:v>0.85574078345201354</c:v>
                </c:pt>
                <c:pt idx="142">
                  <c:v>0.85638237739810685</c:v>
                </c:pt>
                <c:pt idx="143">
                  <c:v>0.85701405979928424</c:v>
                </c:pt>
                <c:pt idx="144">
                  <c:v>0.85763533660094926</c:v>
                </c:pt>
                <c:pt idx="145">
                  <c:v>0.85824570793606825</c:v>
                </c:pt>
                <c:pt idx="146">
                  <c:v>0.858844669040703</c:v>
                </c:pt>
                <c:pt idx="147">
                  <c:v>0.85943171120755724</c:v>
                </c:pt>
                <c:pt idx="148">
                  <c:v>0.86000632277462974</c:v>
                </c:pt>
                <c:pt idx="149">
                  <c:v>0.86056799014574625</c:v>
                </c:pt>
                <c:pt idx="150">
                  <c:v>0.86111619883944179</c:v>
                </c:pt>
                <c:pt idx="151">
                  <c:v>0.86165043456237689</c:v>
                </c:pt>
                <c:pt idx="152">
                  <c:v>0.86217018430319192</c:v>
                </c:pt>
                <c:pt idx="153">
                  <c:v>0.86267493744246948</c:v>
                </c:pt>
                <c:pt idx="154">
                  <c:v>0.86316418687423924</c:v>
                </c:pt>
                <c:pt idx="155">
                  <c:v>0.86363743013427696</c:v>
                </c:pt>
                <c:pt idx="156">
                  <c:v>0.86409417053028825</c:v>
                </c:pt>
                <c:pt idx="157">
                  <c:v>0.86453391826893855</c:v>
                </c:pt>
                <c:pt idx="158">
                  <c:v>0.86495619157461556</c:v>
                </c:pt>
                <c:pt idx="159">
                  <c:v>0.86536051779475776</c:v>
                </c:pt>
                <c:pt idx="160">
                  <c:v>0.86574643448658484</c:v>
                </c:pt>
                <c:pt idx="161">
                  <c:v>0.86611349048010922</c:v>
                </c:pt>
                <c:pt idx="162">
                  <c:v>0.86646124691238968</c:v>
                </c:pt>
                <c:pt idx="163">
                  <c:v>0.86678927822812279</c:v>
                </c:pt>
                <c:pt idx="164">
                  <c:v>0.86709717314184298</c:v>
                </c:pt>
                <c:pt idx="165">
                  <c:v>0.86738453555721506</c:v>
                </c:pt>
                <c:pt idx="166">
                  <c:v>0.86765098543916896</c:v>
                </c:pt>
                <c:pt idx="167">
                  <c:v>0.86789615963491573</c:v>
                </c:pt>
                <c:pt idx="168">
                  <c:v>0.86811971264022403</c:v>
                </c:pt>
                <c:pt idx="169">
                  <c:v>0.86832131730769602</c:v>
                </c:pt>
                <c:pt idx="170">
                  <c:v>0.86850066549417859</c:v>
                </c:pt>
                <c:pt idx="171">
                  <c:v>0.86865746864485827</c:v>
                </c:pt>
                <c:pt idx="172">
                  <c:v>0.86879145831203064</c:v>
                </c:pt>
                <c:pt idx="173">
                  <c:v>0.86890238660697494</c:v>
                </c:pt>
                <c:pt idx="174">
                  <c:v>0.86899002658383295</c:v>
                </c:pt>
                <c:pt idx="175">
                  <c:v>0.86905417255484285</c:v>
                </c:pt>
                <c:pt idx="176">
                  <c:v>0.86909464033674699</c:v>
                </c:pt>
                <c:pt idx="177">
                  <c:v>0.86911126742863365</c:v>
                </c:pt>
                <c:pt idx="178">
                  <c:v>0.86910391312192259</c:v>
                </c:pt>
                <c:pt idx="179">
                  <c:v>0.86907245854361848</c:v>
                </c:pt>
                <c:pt idx="180">
                  <c:v>0.86901680663436354</c:v>
                </c:pt>
                <c:pt idx="181">
                  <c:v>0.86893688206318698</c:v>
                </c:pt>
                <c:pt idx="182">
                  <c:v>0.86883263108120734</c:v>
                </c:pt>
                <c:pt idx="183">
                  <c:v>0.86870402131684399</c:v>
                </c:pt>
                <c:pt idx="184">
                  <c:v>0.86855104151539031</c:v>
                </c:pt>
                <c:pt idx="185">
                  <c:v>0.86837370122602742</c:v>
                </c:pt>
                <c:pt idx="186">
                  <c:v>0.86817203043958258</c:v>
                </c:pt>
                <c:pt idx="187">
                  <c:v>0.86794607918048849</c:v>
                </c:pt>
                <c:pt idx="188">
                  <c:v>0.86769591705654647</c:v>
                </c:pt>
                <c:pt idx="189">
                  <c:v>0.86742163277017836</c:v>
                </c:pt>
                <c:pt idx="190">
                  <c:v>0.86712333359491711</c:v>
                </c:pt>
                <c:pt idx="191">
                  <c:v>0.86680114482090842</c:v>
                </c:pt>
                <c:pt idx="192">
                  <c:v>0.86645520917318131</c:v>
                </c:pt>
                <c:pt idx="193">
                  <c:v>0.86608568620641124</c:v>
                </c:pt>
                <c:pt idx="194">
                  <c:v>0.86569275167982684</c:v>
                </c:pt>
                <c:pt idx="195">
                  <c:v>0.86527659691581815</c:v>
                </c:pt>
                <c:pt idx="196">
                  <c:v>0.86483742814568842</c:v>
                </c:pt>
                <c:pt idx="197">
                  <c:v>0.86437546584585567</c:v>
                </c:pt>
                <c:pt idx="198">
                  <c:v>0.86389094406765443</c:v>
                </c:pt>
                <c:pt idx="199">
                  <c:v>0.86338410976372648</c:v>
                </c:pt>
                <c:pt idx="200">
                  <c:v>0.86285522211381249</c:v>
                </c:pt>
                <c:pt idx="201">
                  <c:v>0.86230455185256516</c:v>
                </c:pt>
                <c:pt idx="202">
                  <c:v>0.86173238060182655</c:v>
                </c:pt>
                <c:pt idx="203">
                  <c:v>0.86113900020961232</c:v>
                </c:pt>
                <c:pt idx="204">
                  <c:v>0.86052471209785319</c:v>
                </c:pt>
                <c:pt idx="205">
                  <c:v>0.85988982662076363</c:v>
                </c:pt>
                <c:pt idx="206">
                  <c:v>0.85923466243550972</c:v>
                </c:pt>
                <c:pt idx="207">
                  <c:v>0.85855954588667516</c:v>
                </c:pt>
                <c:pt idx="208">
                  <c:v>0.85786481040585194</c:v>
                </c:pt>
                <c:pt idx="209">
                  <c:v>0.85715079592750687</c:v>
                </c:pt>
                <c:pt idx="210">
                  <c:v>0.85641784832213319</c:v>
                </c:pt>
                <c:pt idx="211">
                  <c:v>0.85566631884753575</c:v>
                </c:pt>
                <c:pt idx="212">
                  <c:v>0.85489656361896826</c:v>
                </c:pt>
                <c:pt idx="213">
                  <c:v>0.85410894309871532</c:v>
                </c:pt>
                <c:pt idx="214">
                  <c:v>0.85330382160558982</c:v>
                </c:pt>
                <c:pt idx="215">
                  <c:v>0.85248156684471688</c:v>
                </c:pt>
                <c:pt idx="216">
                  <c:v>0.85164254945787343</c:v>
                </c:pt>
                <c:pt idx="217">
                  <c:v>0.85078714259457244</c:v>
                </c:pt>
                <c:pt idx="218">
                  <c:v>0.84991572150399952</c:v>
                </c:pt>
                <c:pt idx="219">
                  <c:v>0.84902866314784198</c:v>
                </c:pt>
                <c:pt idx="220">
                  <c:v>0.84812634583399571</c:v>
                </c:pt>
                <c:pt idx="221">
                  <c:v>0.84720914887107379</c:v>
                </c:pt>
                <c:pt idx="222">
                  <c:v>0.84627745224360529</c:v>
                </c:pt>
                <c:pt idx="223">
                  <c:v>0.84533163630776786</c:v>
                </c:pt>
                <c:pt idx="224">
                  <c:v>0.84437208150746257</c:v>
                </c:pt>
                <c:pt idx="225">
                  <c:v>0.84339916811051674</c:v>
                </c:pt>
                <c:pt idx="226">
                  <c:v>0.84241327596476967</c:v>
                </c:pt>
                <c:pt idx="227">
                  <c:v>0.84141478427377825</c:v>
                </c:pt>
                <c:pt idx="228">
                  <c:v>0.84040407139186046</c:v>
                </c:pt>
                <c:pt idx="229">
                  <c:v>0.83938151463817345</c:v>
                </c:pt>
                <c:pt idx="230">
                  <c:v>0.83834749012952059</c:v>
                </c:pt>
                <c:pt idx="231">
                  <c:v>0.83730237263154983</c:v>
                </c:pt>
                <c:pt idx="232">
                  <c:v>0.83624653542801308</c:v>
                </c:pt>
                <c:pt idx="233">
                  <c:v>0.83518035020772741</c:v>
                </c:pt>
                <c:pt idx="234">
                  <c:v>0.83410418696887767</c:v>
                </c:pt>
                <c:pt idx="235">
                  <c:v>0.83301841394027809</c:v>
                </c:pt>
                <c:pt idx="236">
                  <c:v>0.83192339751920852</c:v>
                </c:pt>
                <c:pt idx="237">
                  <c:v>0.83081950222541534</c:v>
                </c:pt>
                <c:pt idx="238">
                  <c:v>0.8297070906708629</c:v>
                </c:pt>
                <c:pt idx="239">
                  <c:v>0.82858652354479478</c:v>
                </c:pt>
                <c:pt idx="240">
                  <c:v>0.82745815961366209</c:v>
                </c:pt>
                <c:pt idx="241">
                  <c:v>0.82632235573544366</c:v>
                </c:pt>
                <c:pt idx="242">
                  <c:v>0.82517946688787513</c:v>
                </c:pt>
                <c:pt idx="243">
                  <c:v>0.82402984621008302</c:v>
                </c:pt>
                <c:pt idx="244">
                  <c:v>0.82287384505709482</c:v>
                </c:pt>
                <c:pt idx="245">
                  <c:v>0.82171181306668406</c:v>
                </c:pt>
                <c:pt idx="246">
                  <c:v>0.82054409823798324</c:v>
                </c:pt>
                <c:pt idx="247">
                  <c:v>0.8193710470212785</c:v>
                </c:pt>
                <c:pt idx="248">
                  <c:v>0.81819300441837739</c:v>
                </c:pt>
                <c:pt idx="249">
                  <c:v>0.81701031409292568</c:v>
                </c:pt>
                <c:pt idx="250">
                  <c:v>0.81582331849002199</c:v>
                </c:pt>
                <c:pt idx="251">
                  <c:v>0.81463235896446207</c:v>
                </c:pt>
                <c:pt idx="252">
                  <c:v>0.81343777591693156</c:v>
                </c:pt>
                <c:pt idx="253">
                  <c:v>0.81223990893743581</c:v>
                </c:pt>
                <c:pt idx="254">
                  <c:v>0.81103909695525234</c:v>
                </c:pt>
                <c:pt idx="255">
                  <c:v>0.80983567839466675</c:v>
                </c:pt>
                <c:pt idx="256">
                  <c:v>0.80862999133574343</c:v>
                </c:pt>
                <c:pt idx="257">
                  <c:v>0.80742237367937464</c:v>
                </c:pt>
                <c:pt idx="258">
                  <c:v>0.80621316331582871</c:v>
                </c:pt>
                <c:pt idx="259">
                  <c:v>0.80500269829603077</c:v>
                </c:pt>
                <c:pt idx="260">
                  <c:v>0.80379131700478357</c:v>
                </c:pt>
                <c:pt idx="261">
                  <c:v>0.80257935833515182</c:v>
                </c:pt>
                <c:pt idx="262">
                  <c:v>0.80136716186321455</c:v>
                </c:pt>
                <c:pt idx="263">
                  <c:v>0.80015506802241088</c:v>
                </c:pt>
                <c:pt idx="264">
                  <c:v>0.79894341827669435</c:v>
                </c:pt>
                <c:pt idx="265">
                  <c:v>0.79773255529172693</c:v>
                </c:pt>
                <c:pt idx="266">
                  <c:v>0.79652282310334832</c:v>
                </c:pt>
                <c:pt idx="267">
                  <c:v>0.79531456728257532</c:v>
                </c:pt>
                <c:pt idx="268">
                  <c:v>0.79410813509639178</c:v>
                </c:pt>
                <c:pt idx="269">
                  <c:v>0.79290387566361376</c:v>
                </c:pt>
                <c:pt idx="270">
                  <c:v>0.79170214010513118</c:v>
                </c:pt>
                <c:pt idx="271">
                  <c:v>0.79050328168784822</c:v>
                </c:pt>
                <c:pt idx="272">
                  <c:v>0.78930765596166763</c:v>
                </c:pt>
                <c:pt idx="273">
                  <c:v>0.78811562088889087</c:v>
                </c:pt>
                <c:pt idx="274">
                  <c:v>0.78692753696542672</c:v>
                </c:pt>
                <c:pt idx="275">
                  <c:v>0.78574376733323847</c:v>
                </c:pt>
                <c:pt idx="276">
                  <c:v>0.78456467788347439</c:v>
                </c:pt>
                <c:pt idx="277">
                  <c:v>0.78339063734976644</c:v>
                </c:pt>
                <c:pt idx="278">
                  <c:v>0.78222201739120545</c:v>
                </c:pt>
                <c:pt idx="279">
                  <c:v>0.78105919266453028</c:v>
                </c:pt>
                <c:pt idx="280">
                  <c:v>0.77990254088509781</c:v>
                </c:pt>
                <c:pt idx="281">
                  <c:v>0.77875244287622947</c:v>
                </c:pt>
                <c:pt idx="282">
                  <c:v>0.77760928260655393</c:v>
                </c:pt>
                <c:pt idx="283">
                  <c:v>0.77647344721499389</c:v>
                </c:pt>
                <c:pt idx="284">
                  <c:v>0.7753453270230648</c:v>
                </c:pt>
                <c:pt idx="285">
                  <c:v>0.77422531553417884</c:v>
                </c:pt>
                <c:pt idx="286">
                  <c:v>0.77311380941966434</c:v>
                </c:pt>
                <c:pt idx="287">
                  <c:v>0.77201120849122495</c:v>
                </c:pt>
                <c:pt idx="288">
                  <c:v>0.77091791565958123</c:v>
                </c:pt>
                <c:pt idx="289">
                  <c:v>0.76983433687904201</c:v>
                </c:pt>
                <c:pt idx="290">
                  <c:v>0.76876088107776375</c:v>
                </c:pt>
                <c:pt idx="291">
                  <c:v>0.76769796007345581</c:v>
                </c:pt>
                <c:pt idx="292">
                  <c:v>0.76664598847428933</c:v>
                </c:pt>
                <c:pt idx="293">
                  <c:v>0.7656053835647656</c:v>
                </c:pt>
                <c:pt idx="294">
                  <c:v>0.76457656517628503</c:v>
                </c:pt>
                <c:pt idx="295">
                  <c:v>0.76355995554215339</c:v>
                </c:pt>
                <c:pt idx="296">
                  <c:v>0.76255597913673767</c:v>
                </c:pt>
                <c:pt idx="297">
                  <c:v>0.76156506249847</c:v>
                </c:pt>
                <c:pt idx="298">
                  <c:v>0.76058763403637408</c:v>
                </c:pt>
                <c:pt idx="299">
                  <c:v>0.75962412381976052</c:v>
                </c:pt>
                <c:pt idx="300">
                  <c:v>0.75867496335071138</c:v>
                </c:pt>
                <c:pt idx="301">
                  <c:v>0.75774058531894661</c:v>
                </c:pt>
                <c:pt idx="302">
                  <c:v>0.75682142333862745</c:v>
                </c:pt>
                <c:pt idx="303">
                  <c:v>0.75591791166662958</c:v>
                </c:pt>
                <c:pt idx="304">
                  <c:v>0.75503048490177838</c:v>
                </c:pt>
                <c:pt idx="305">
                  <c:v>0.7541595776645208</c:v>
                </c:pt>
                <c:pt idx="306">
                  <c:v>0.75330562425646896</c:v>
                </c:pt>
                <c:pt idx="307">
                  <c:v>0.7524690582992406</c:v>
                </c:pt>
                <c:pt idx="308">
                  <c:v>0.75165031235199486</c:v>
                </c:pt>
                <c:pt idx="309">
                  <c:v>0.7508498175070536</c:v>
                </c:pt>
                <c:pt idx="310">
                  <c:v>0.75006800296299991</c:v>
                </c:pt>
                <c:pt idx="311">
                  <c:v>0.74930529557464431</c:v>
                </c:pt>
                <c:pt idx="312">
                  <c:v>0.74856211937927353</c:v>
                </c:pt>
                <c:pt idx="313">
                  <c:v>0.74783889509861945</c:v>
                </c:pt>
                <c:pt idx="314">
                  <c:v>0.74713603961604225</c:v>
                </c:pt>
                <c:pt idx="315">
                  <c:v>0.74645396542846532</c:v>
                </c:pt>
                <c:pt idx="316">
                  <c:v>0.74579308007269385</c:v>
                </c:pt>
                <c:pt idx="317">
                  <c:v>0.74515378552583023</c:v>
                </c:pt>
                <c:pt idx="318">
                  <c:v>0.7445364775796236</c:v>
                </c:pt>
                <c:pt idx="319">
                  <c:v>0.74394154518872935</c:v>
                </c:pt>
                <c:pt idx="320">
                  <c:v>0.74336936979299995</c:v>
                </c:pt>
                <c:pt idx="321">
                  <c:v>0.74282032461412784</c:v>
                </c:pt>
                <c:pt idx="322">
                  <c:v>0.74229477392714693</c:v>
                </c:pt>
                <c:pt idx="323">
                  <c:v>0.74179307230753833</c:v>
                </c:pt>
                <c:pt idx="324">
                  <c:v>0.74131556385492736</c:v>
                </c:pt>
                <c:pt idx="325">
                  <c:v>0.7408625813946309</c:v>
                </c:pt>
                <c:pt idx="326">
                  <c:v>0.74043444565860783</c:v>
                </c:pt>
                <c:pt idx="327">
                  <c:v>0.74003146444766577</c:v>
                </c:pt>
                <c:pt idx="328">
                  <c:v>0.73965393177711258</c:v>
                </c:pt>
                <c:pt idx="329">
                  <c:v>0.73930212700837072</c:v>
                </c:pt>
                <c:pt idx="330">
                  <c:v>0.73897631396942653</c:v>
                </c:pt>
                <c:pt idx="331">
                  <c:v>0.73867674006733797</c:v>
                </c:pt>
                <c:pt idx="332">
                  <c:v>0.73840363539638154</c:v>
                </c:pt>
                <c:pt idx="333">
                  <c:v>0.73815721184577521</c:v>
                </c:pt>
                <c:pt idx="334">
                  <c:v>0.73793766221125345</c:v>
                </c:pt>
                <c:pt idx="335">
                  <c:v>0.73774515931510665</c:v>
                </c:pt>
                <c:pt idx="336">
                  <c:v>0.73757985513960933</c:v>
                </c:pt>
                <c:pt idx="337">
                  <c:v>0.73744187997904176</c:v>
                </c:pt>
                <c:pt idx="338">
                  <c:v>0.7373313416157673</c:v>
                </c:pt>
                <c:pt idx="339">
                  <c:v>0.7372483245260415</c:v>
                </c:pt>
                <c:pt idx="340">
                  <c:v>0.73719288912140324</c:v>
                </c:pt>
                <c:pt idx="341">
                  <c:v>0.73716507103160811</c:v>
                </c:pt>
                <c:pt idx="342">
                  <c:v>0.73716488043514472</c:v>
                </c:pt>
                <c:pt idx="343">
                  <c:v>0.73719230144336656</c:v>
                </c:pt>
                <c:pt idx="344">
                  <c:v>0.73724729154421975</c:v>
                </c:pt>
                <c:pt idx="345">
                  <c:v>0.73732978111141922</c:v>
                </c:pt>
                <c:pt idx="346">
                  <c:v>0.73743967298472579</c:v>
                </c:pt>
                <c:pt idx="347">
                  <c:v>0.73757684212671693</c:v>
                </c:pt>
                <c:pt idx="348">
                  <c:v>0.73774113536109842</c:v>
                </c:pt>
                <c:pt idx="349">
                  <c:v>0.73793237119719923</c:v>
                </c:pt>
                <c:pt idx="350">
                  <c:v>0.73815033974481914</c:v>
                </c:pt>
                <c:pt idx="351">
                  <c:v>0.73839480272305591</c:v>
                </c:pt>
                <c:pt idx="352">
                  <c:v>0.7386654935661443</c:v>
                </c:pt>
                <c:pt idx="353">
                  <c:v>0.73896211762868791</c:v>
                </c:pt>
                <c:pt idx="354">
                  <c:v>0.73928435249196889</c:v>
                </c:pt>
                <c:pt idx="355">
                  <c:v>0.73963184837229157</c:v>
                </c:pt>
                <c:pt idx="356">
                  <c:v>0.74000422863154702</c:v>
                </c:pt>
                <c:pt idx="357">
                  <c:v>0.74040109038941559</c:v>
                </c:pt>
                <c:pt idx="358">
                  <c:v>0.74082200523582753</c:v>
                </c:pt>
                <c:pt idx="359">
                  <c:v>0.74126652004151983</c:v>
                </c:pt>
                <c:pt idx="360">
                  <c:v>0.7417341578637513</c:v>
                </c:pt>
                <c:pt idx="361">
                  <c:v>0.74222441894348778</c:v>
                </c:pt>
                <c:pt idx="362">
                  <c:v>0.74273678178964353</c:v>
                </c:pt>
                <c:pt idx="363">
                  <c:v>0.7432707043452973</c:v>
                </c:pt>
                <c:pt idx="364">
                  <c:v>0.74382562523016327</c:v>
                </c:pt>
                <c:pt idx="365">
                  <c:v>0.74440096505303677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D7-4865-82EB-6098F7000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85359"/>
        <c:axId val="49286319"/>
      </c:lineChart>
      <c:dateAx>
        <c:axId val="49285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Día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d\-m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286319"/>
        <c:crosses val="autoZero"/>
        <c:auto val="1"/>
        <c:lblOffset val="100"/>
        <c:baseTimeUnit val="days"/>
      </c:dateAx>
      <c:valAx>
        <c:axId val="4928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Horadel día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h:mm;@" sourceLinked="0"/>
        <c:majorTickMark val="in"/>
        <c:minorTickMark val="in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285359"/>
        <c:crosses val="autoZero"/>
        <c:crossBetween val="between"/>
        <c:majorUnit val="8.3333333333333343E-2"/>
        <c:minorUnit val="4.1666666666666678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 b="1"/>
              <a:t>Declinación solar </a:t>
            </a:r>
            <a:r>
              <a:rPr lang="el-GR" sz="1200" b="1">
                <a:latin typeface="Times New Roman" panose="02020603050405020304" pitchFamily="18" charset="0"/>
                <a:cs typeface="Times New Roman" panose="02020603050405020304" pitchFamily="18" charset="0"/>
              </a:rPr>
              <a:t>δ</a:t>
            </a:r>
            <a:endParaRPr lang="es-E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4663663353556217"/>
          <c:y val="0.14142857142857143"/>
          <c:w val="0.81729779269394609"/>
          <c:h val="0.67225196850393698"/>
        </c:manualLayout>
      </c:layout>
      <c:lineChart>
        <c:grouping val="standard"/>
        <c:varyColors val="0"/>
        <c:ser>
          <c:idx val="0"/>
          <c:order val="0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'Orto ocaso interp. decl.'!$D$2:$D$367</c:f>
              <c:numCache>
                <c:formatCode>m/d/yyyy</c:formatCode>
                <c:ptCount val="366"/>
                <c:pt idx="0">
                  <c:v>35795</c:v>
                </c:pt>
                <c:pt idx="1">
                  <c:v>35796</c:v>
                </c:pt>
                <c:pt idx="2">
                  <c:v>35797</c:v>
                </c:pt>
                <c:pt idx="3">
                  <c:v>35798</c:v>
                </c:pt>
                <c:pt idx="4">
                  <c:v>35799</c:v>
                </c:pt>
                <c:pt idx="5">
                  <c:v>35800</c:v>
                </c:pt>
                <c:pt idx="6">
                  <c:v>35801</c:v>
                </c:pt>
                <c:pt idx="7">
                  <c:v>35802</c:v>
                </c:pt>
                <c:pt idx="8">
                  <c:v>35803</c:v>
                </c:pt>
                <c:pt idx="9">
                  <c:v>35804</c:v>
                </c:pt>
                <c:pt idx="10">
                  <c:v>35805</c:v>
                </c:pt>
                <c:pt idx="11">
                  <c:v>35806</c:v>
                </c:pt>
                <c:pt idx="12">
                  <c:v>35807</c:v>
                </c:pt>
                <c:pt idx="13">
                  <c:v>35808</c:v>
                </c:pt>
                <c:pt idx="14">
                  <c:v>35809</c:v>
                </c:pt>
                <c:pt idx="15">
                  <c:v>35810</c:v>
                </c:pt>
                <c:pt idx="16">
                  <c:v>35811</c:v>
                </c:pt>
                <c:pt idx="17">
                  <c:v>35812</c:v>
                </c:pt>
                <c:pt idx="18">
                  <c:v>35813</c:v>
                </c:pt>
                <c:pt idx="19">
                  <c:v>35814</c:v>
                </c:pt>
                <c:pt idx="20">
                  <c:v>35815</c:v>
                </c:pt>
                <c:pt idx="21">
                  <c:v>35816</c:v>
                </c:pt>
                <c:pt idx="22">
                  <c:v>35817</c:v>
                </c:pt>
                <c:pt idx="23">
                  <c:v>35818</c:v>
                </c:pt>
                <c:pt idx="24">
                  <c:v>35819</c:v>
                </c:pt>
                <c:pt idx="25">
                  <c:v>35820</c:v>
                </c:pt>
                <c:pt idx="26">
                  <c:v>35821</c:v>
                </c:pt>
                <c:pt idx="27">
                  <c:v>35822</c:v>
                </c:pt>
                <c:pt idx="28">
                  <c:v>35823</c:v>
                </c:pt>
                <c:pt idx="29">
                  <c:v>35824</c:v>
                </c:pt>
                <c:pt idx="30">
                  <c:v>35825</c:v>
                </c:pt>
                <c:pt idx="31">
                  <c:v>35826</c:v>
                </c:pt>
                <c:pt idx="32">
                  <c:v>35827</c:v>
                </c:pt>
                <c:pt idx="33">
                  <c:v>35828</c:v>
                </c:pt>
                <c:pt idx="34">
                  <c:v>35829</c:v>
                </c:pt>
                <c:pt idx="35">
                  <c:v>35830</c:v>
                </c:pt>
                <c:pt idx="36">
                  <c:v>35831</c:v>
                </c:pt>
                <c:pt idx="37">
                  <c:v>35832</c:v>
                </c:pt>
                <c:pt idx="38">
                  <c:v>35833</c:v>
                </c:pt>
                <c:pt idx="39">
                  <c:v>35834</c:v>
                </c:pt>
                <c:pt idx="40">
                  <c:v>35835</c:v>
                </c:pt>
                <c:pt idx="41">
                  <c:v>35836</c:v>
                </c:pt>
                <c:pt idx="42">
                  <c:v>35837</c:v>
                </c:pt>
                <c:pt idx="43">
                  <c:v>35838</c:v>
                </c:pt>
                <c:pt idx="44">
                  <c:v>35839</c:v>
                </c:pt>
                <c:pt idx="45">
                  <c:v>35840</c:v>
                </c:pt>
                <c:pt idx="46">
                  <c:v>35841</c:v>
                </c:pt>
                <c:pt idx="47">
                  <c:v>35842</c:v>
                </c:pt>
                <c:pt idx="48">
                  <c:v>35843</c:v>
                </c:pt>
                <c:pt idx="49">
                  <c:v>35844</c:v>
                </c:pt>
                <c:pt idx="50">
                  <c:v>35845</c:v>
                </c:pt>
                <c:pt idx="51">
                  <c:v>35846</c:v>
                </c:pt>
                <c:pt idx="52">
                  <c:v>35847</c:v>
                </c:pt>
                <c:pt idx="53">
                  <c:v>35848</c:v>
                </c:pt>
                <c:pt idx="54">
                  <c:v>35849</c:v>
                </c:pt>
                <c:pt idx="55">
                  <c:v>35850</c:v>
                </c:pt>
                <c:pt idx="56">
                  <c:v>35851</c:v>
                </c:pt>
                <c:pt idx="57">
                  <c:v>35852</c:v>
                </c:pt>
                <c:pt idx="58">
                  <c:v>35853</c:v>
                </c:pt>
                <c:pt idx="59">
                  <c:v>35854</c:v>
                </c:pt>
                <c:pt idx="60">
                  <c:v>35855</c:v>
                </c:pt>
                <c:pt idx="61">
                  <c:v>35856</c:v>
                </c:pt>
                <c:pt idx="62">
                  <c:v>35857</c:v>
                </c:pt>
                <c:pt idx="63">
                  <c:v>35858</c:v>
                </c:pt>
                <c:pt idx="64">
                  <c:v>35859</c:v>
                </c:pt>
                <c:pt idx="65">
                  <c:v>35860</c:v>
                </c:pt>
                <c:pt idx="66">
                  <c:v>35861</c:v>
                </c:pt>
                <c:pt idx="67">
                  <c:v>35862</c:v>
                </c:pt>
                <c:pt idx="68">
                  <c:v>35863</c:v>
                </c:pt>
                <c:pt idx="69">
                  <c:v>35864</c:v>
                </c:pt>
                <c:pt idx="70">
                  <c:v>35865</c:v>
                </c:pt>
                <c:pt idx="71">
                  <c:v>35866</c:v>
                </c:pt>
                <c:pt idx="72">
                  <c:v>35867</c:v>
                </c:pt>
                <c:pt idx="73">
                  <c:v>35868</c:v>
                </c:pt>
                <c:pt idx="74">
                  <c:v>35869</c:v>
                </c:pt>
                <c:pt idx="75">
                  <c:v>35870</c:v>
                </c:pt>
                <c:pt idx="76">
                  <c:v>35871</c:v>
                </c:pt>
                <c:pt idx="77">
                  <c:v>35872</c:v>
                </c:pt>
                <c:pt idx="78">
                  <c:v>35873</c:v>
                </c:pt>
                <c:pt idx="79">
                  <c:v>35874</c:v>
                </c:pt>
                <c:pt idx="80">
                  <c:v>35875</c:v>
                </c:pt>
                <c:pt idx="81">
                  <c:v>35876</c:v>
                </c:pt>
                <c:pt idx="82">
                  <c:v>35877</c:v>
                </c:pt>
                <c:pt idx="83">
                  <c:v>35878</c:v>
                </c:pt>
                <c:pt idx="84">
                  <c:v>35879</c:v>
                </c:pt>
                <c:pt idx="85">
                  <c:v>35880</c:v>
                </c:pt>
                <c:pt idx="86">
                  <c:v>35881</c:v>
                </c:pt>
                <c:pt idx="87">
                  <c:v>35882</c:v>
                </c:pt>
                <c:pt idx="88">
                  <c:v>35883</c:v>
                </c:pt>
                <c:pt idx="89">
                  <c:v>35884</c:v>
                </c:pt>
                <c:pt idx="90">
                  <c:v>35885</c:v>
                </c:pt>
                <c:pt idx="91">
                  <c:v>35886</c:v>
                </c:pt>
                <c:pt idx="92">
                  <c:v>35887</c:v>
                </c:pt>
                <c:pt idx="93">
                  <c:v>35888</c:v>
                </c:pt>
                <c:pt idx="94">
                  <c:v>35889</c:v>
                </c:pt>
                <c:pt idx="95">
                  <c:v>35890</c:v>
                </c:pt>
                <c:pt idx="96">
                  <c:v>35891</c:v>
                </c:pt>
                <c:pt idx="97">
                  <c:v>35892</c:v>
                </c:pt>
                <c:pt idx="98">
                  <c:v>35893</c:v>
                </c:pt>
                <c:pt idx="99">
                  <c:v>35894</c:v>
                </c:pt>
                <c:pt idx="100">
                  <c:v>35895</c:v>
                </c:pt>
                <c:pt idx="101">
                  <c:v>35896</c:v>
                </c:pt>
                <c:pt idx="102">
                  <c:v>35897</c:v>
                </c:pt>
                <c:pt idx="103">
                  <c:v>35898</c:v>
                </c:pt>
                <c:pt idx="104">
                  <c:v>35899</c:v>
                </c:pt>
                <c:pt idx="105">
                  <c:v>35900</c:v>
                </c:pt>
                <c:pt idx="106">
                  <c:v>35901</c:v>
                </c:pt>
                <c:pt idx="107">
                  <c:v>35902</c:v>
                </c:pt>
                <c:pt idx="108">
                  <c:v>35903</c:v>
                </c:pt>
                <c:pt idx="109">
                  <c:v>35904</c:v>
                </c:pt>
                <c:pt idx="110">
                  <c:v>35905</c:v>
                </c:pt>
                <c:pt idx="111">
                  <c:v>35906</c:v>
                </c:pt>
                <c:pt idx="112">
                  <c:v>35907</c:v>
                </c:pt>
                <c:pt idx="113">
                  <c:v>35908</c:v>
                </c:pt>
                <c:pt idx="114">
                  <c:v>35909</c:v>
                </c:pt>
                <c:pt idx="115">
                  <c:v>35910</c:v>
                </c:pt>
                <c:pt idx="116">
                  <c:v>35911</c:v>
                </c:pt>
                <c:pt idx="117">
                  <c:v>35912</c:v>
                </c:pt>
                <c:pt idx="118">
                  <c:v>35913</c:v>
                </c:pt>
                <c:pt idx="119">
                  <c:v>35914</c:v>
                </c:pt>
                <c:pt idx="120">
                  <c:v>35915</c:v>
                </c:pt>
                <c:pt idx="121">
                  <c:v>35916</c:v>
                </c:pt>
                <c:pt idx="122">
                  <c:v>35917</c:v>
                </c:pt>
                <c:pt idx="123">
                  <c:v>35918</c:v>
                </c:pt>
                <c:pt idx="124">
                  <c:v>35919</c:v>
                </c:pt>
                <c:pt idx="125">
                  <c:v>35920</c:v>
                </c:pt>
                <c:pt idx="126">
                  <c:v>35921</c:v>
                </c:pt>
                <c:pt idx="127">
                  <c:v>35922</c:v>
                </c:pt>
                <c:pt idx="128">
                  <c:v>35923</c:v>
                </c:pt>
                <c:pt idx="129">
                  <c:v>35924</c:v>
                </c:pt>
                <c:pt idx="130">
                  <c:v>35925</c:v>
                </c:pt>
                <c:pt idx="131">
                  <c:v>35926</c:v>
                </c:pt>
                <c:pt idx="132">
                  <c:v>35927</c:v>
                </c:pt>
                <c:pt idx="133">
                  <c:v>35928</c:v>
                </c:pt>
                <c:pt idx="134">
                  <c:v>35929</c:v>
                </c:pt>
                <c:pt idx="135">
                  <c:v>35930</c:v>
                </c:pt>
                <c:pt idx="136">
                  <c:v>35931</c:v>
                </c:pt>
                <c:pt idx="137">
                  <c:v>35932</c:v>
                </c:pt>
                <c:pt idx="138">
                  <c:v>35933</c:v>
                </c:pt>
                <c:pt idx="139">
                  <c:v>35934</c:v>
                </c:pt>
                <c:pt idx="140">
                  <c:v>35935</c:v>
                </c:pt>
                <c:pt idx="141">
                  <c:v>35936</c:v>
                </c:pt>
                <c:pt idx="142">
                  <c:v>35937</c:v>
                </c:pt>
                <c:pt idx="143">
                  <c:v>35938</c:v>
                </c:pt>
                <c:pt idx="144">
                  <c:v>35939</c:v>
                </c:pt>
                <c:pt idx="145">
                  <c:v>35940</c:v>
                </c:pt>
                <c:pt idx="146">
                  <c:v>35941</c:v>
                </c:pt>
                <c:pt idx="147">
                  <c:v>35942</c:v>
                </c:pt>
                <c:pt idx="148">
                  <c:v>35943</c:v>
                </c:pt>
                <c:pt idx="149">
                  <c:v>35944</c:v>
                </c:pt>
                <c:pt idx="150">
                  <c:v>35945</c:v>
                </c:pt>
                <c:pt idx="151">
                  <c:v>35946</c:v>
                </c:pt>
                <c:pt idx="152">
                  <c:v>35947</c:v>
                </c:pt>
                <c:pt idx="153">
                  <c:v>35948</c:v>
                </c:pt>
                <c:pt idx="154">
                  <c:v>35949</c:v>
                </c:pt>
                <c:pt idx="155">
                  <c:v>35950</c:v>
                </c:pt>
                <c:pt idx="156">
                  <c:v>35951</c:v>
                </c:pt>
                <c:pt idx="157">
                  <c:v>35952</c:v>
                </c:pt>
                <c:pt idx="158">
                  <c:v>35953</c:v>
                </c:pt>
                <c:pt idx="159">
                  <c:v>35954</c:v>
                </c:pt>
                <c:pt idx="160">
                  <c:v>35955</c:v>
                </c:pt>
                <c:pt idx="161">
                  <c:v>35956</c:v>
                </c:pt>
                <c:pt idx="162">
                  <c:v>35957</c:v>
                </c:pt>
                <c:pt idx="163">
                  <c:v>35958</c:v>
                </c:pt>
                <c:pt idx="164">
                  <c:v>35959</c:v>
                </c:pt>
                <c:pt idx="165">
                  <c:v>35960</c:v>
                </c:pt>
                <c:pt idx="166">
                  <c:v>35961</c:v>
                </c:pt>
                <c:pt idx="167">
                  <c:v>35962</c:v>
                </c:pt>
                <c:pt idx="168">
                  <c:v>35963</c:v>
                </c:pt>
                <c:pt idx="169">
                  <c:v>35964</c:v>
                </c:pt>
                <c:pt idx="170">
                  <c:v>35965</c:v>
                </c:pt>
                <c:pt idx="171">
                  <c:v>35966</c:v>
                </c:pt>
                <c:pt idx="172">
                  <c:v>35967</c:v>
                </c:pt>
                <c:pt idx="173">
                  <c:v>35968</c:v>
                </c:pt>
                <c:pt idx="174">
                  <c:v>35969</c:v>
                </c:pt>
                <c:pt idx="175">
                  <c:v>35970</c:v>
                </c:pt>
                <c:pt idx="176">
                  <c:v>35971</c:v>
                </c:pt>
                <c:pt idx="177">
                  <c:v>35972</c:v>
                </c:pt>
                <c:pt idx="178">
                  <c:v>35973</c:v>
                </c:pt>
                <c:pt idx="179">
                  <c:v>35974</c:v>
                </c:pt>
                <c:pt idx="180">
                  <c:v>35975</c:v>
                </c:pt>
                <c:pt idx="181">
                  <c:v>35976</c:v>
                </c:pt>
                <c:pt idx="182">
                  <c:v>35977</c:v>
                </c:pt>
                <c:pt idx="183">
                  <c:v>35978</c:v>
                </c:pt>
                <c:pt idx="184">
                  <c:v>35979</c:v>
                </c:pt>
                <c:pt idx="185">
                  <c:v>35980</c:v>
                </c:pt>
                <c:pt idx="186">
                  <c:v>35981</c:v>
                </c:pt>
                <c:pt idx="187">
                  <c:v>35982</c:v>
                </c:pt>
                <c:pt idx="188">
                  <c:v>35983</c:v>
                </c:pt>
                <c:pt idx="189">
                  <c:v>35984</c:v>
                </c:pt>
                <c:pt idx="190">
                  <c:v>35985</c:v>
                </c:pt>
                <c:pt idx="191">
                  <c:v>35986</c:v>
                </c:pt>
                <c:pt idx="192">
                  <c:v>35987</c:v>
                </c:pt>
                <c:pt idx="193">
                  <c:v>35988</c:v>
                </c:pt>
                <c:pt idx="194">
                  <c:v>35989</c:v>
                </c:pt>
                <c:pt idx="195">
                  <c:v>35990</c:v>
                </c:pt>
                <c:pt idx="196">
                  <c:v>35991</c:v>
                </c:pt>
                <c:pt idx="197">
                  <c:v>35992</c:v>
                </c:pt>
                <c:pt idx="198">
                  <c:v>35993</c:v>
                </c:pt>
                <c:pt idx="199">
                  <c:v>35994</c:v>
                </c:pt>
                <c:pt idx="200">
                  <c:v>35995</c:v>
                </c:pt>
                <c:pt idx="201">
                  <c:v>35996</c:v>
                </c:pt>
                <c:pt idx="202">
                  <c:v>35997</c:v>
                </c:pt>
                <c:pt idx="203">
                  <c:v>35998</c:v>
                </c:pt>
                <c:pt idx="204">
                  <c:v>35999</c:v>
                </c:pt>
                <c:pt idx="205">
                  <c:v>36000</c:v>
                </c:pt>
                <c:pt idx="206">
                  <c:v>36001</c:v>
                </c:pt>
                <c:pt idx="207">
                  <c:v>36002</c:v>
                </c:pt>
                <c:pt idx="208">
                  <c:v>36003</c:v>
                </c:pt>
                <c:pt idx="209">
                  <c:v>36004</c:v>
                </c:pt>
                <c:pt idx="210">
                  <c:v>36005</c:v>
                </c:pt>
                <c:pt idx="211">
                  <c:v>36006</c:v>
                </c:pt>
                <c:pt idx="212">
                  <c:v>36007</c:v>
                </c:pt>
                <c:pt idx="213">
                  <c:v>36008</c:v>
                </c:pt>
                <c:pt idx="214">
                  <c:v>36009</c:v>
                </c:pt>
                <c:pt idx="215">
                  <c:v>36010</c:v>
                </c:pt>
                <c:pt idx="216">
                  <c:v>36011</c:v>
                </c:pt>
                <c:pt idx="217">
                  <c:v>36012</c:v>
                </c:pt>
                <c:pt idx="218">
                  <c:v>36013</c:v>
                </c:pt>
                <c:pt idx="219">
                  <c:v>36014</c:v>
                </c:pt>
                <c:pt idx="220">
                  <c:v>36015</c:v>
                </c:pt>
                <c:pt idx="221">
                  <c:v>36016</c:v>
                </c:pt>
                <c:pt idx="222">
                  <c:v>36017</c:v>
                </c:pt>
                <c:pt idx="223">
                  <c:v>36018</c:v>
                </c:pt>
                <c:pt idx="224">
                  <c:v>36019</c:v>
                </c:pt>
                <c:pt idx="225">
                  <c:v>36020</c:v>
                </c:pt>
                <c:pt idx="226">
                  <c:v>36021</c:v>
                </c:pt>
                <c:pt idx="227">
                  <c:v>36022</c:v>
                </c:pt>
                <c:pt idx="228">
                  <c:v>36023</c:v>
                </c:pt>
                <c:pt idx="229">
                  <c:v>36024</c:v>
                </c:pt>
                <c:pt idx="230">
                  <c:v>36025</c:v>
                </c:pt>
                <c:pt idx="231">
                  <c:v>36026</c:v>
                </c:pt>
                <c:pt idx="232">
                  <c:v>36027</c:v>
                </c:pt>
                <c:pt idx="233">
                  <c:v>36028</c:v>
                </c:pt>
                <c:pt idx="234">
                  <c:v>36029</c:v>
                </c:pt>
                <c:pt idx="235">
                  <c:v>36030</c:v>
                </c:pt>
                <c:pt idx="236">
                  <c:v>36031</c:v>
                </c:pt>
                <c:pt idx="237">
                  <c:v>36032</c:v>
                </c:pt>
                <c:pt idx="238">
                  <c:v>36033</c:v>
                </c:pt>
                <c:pt idx="239">
                  <c:v>36034</c:v>
                </c:pt>
                <c:pt idx="240">
                  <c:v>36035</c:v>
                </c:pt>
                <c:pt idx="241">
                  <c:v>36036</c:v>
                </c:pt>
                <c:pt idx="242">
                  <c:v>36037</c:v>
                </c:pt>
                <c:pt idx="243">
                  <c:v>36038</c:v>
                </c:pt>
                <c:pt idx="244">
                  <c:v>36039</c:v>
                </c:pt>
                <c:pt idx="245">
                  <c:v>36040</c:v>
                </c:pt>
                <c:pt idx="246">
                  <c:v>36041</c:v>
                </c:pt>
                <c:pt idx="247">
                  <c:v>36042</c:v>
                </c:pt>
                <c:pt idx="248">
                  <c:v>36043</c:v>
                </c:pt>
                <c:pt idx="249">
                  <c:v>36044</c:v>
                </c:pt>
                <c:pt idx="250">
                  <c:v>36045</c:v>
                </c:pt>
                <c:pt idx="251">
                  <c:v>36046</c:v>
                </c:pt>
                <c:pt idx="252">
                  <c:v>36047</c:v>
                </c:pt>
                <c:pt idx="253">
                  <c:v>36048</c:v>
                </c:pt>
                <c:pt idx="254">
                  <c:v>36049</c:v>
                </c:pt>
                <c:pt idx="255">
                  <c:v>36050</c:v>
                </c:pt>
                <c:pt idx="256">
                  <c:v>36051</c:v>
                </c:pt>
                <c:pt idx="257">
                  <c:v>36052</c:v>
                </c:pt>
                <c:pt idx="258">
                  <c:v>36053</c:v>
                </c:pt>
                <c:pt idx="259">
                  <c:v>36054</c:v>
                </c:pt>
                <c:pt idx="260">
                  <c:v>36055</c:v>
                </c:pt>
                <c:pt idx="261">
                  <c:v>36056</c:v>
                </c:pt>
                <c:pt idx="262">
                  <c:v>36057</c:v>
                </c:pt>
                <c:pt idx="263">
                  <c:v>36058</c:v>
                </c:pt>
                <c:pt idx="264">
                  <c:v>36059</c:v>
                </c:pt>
                <c:pt idx="265">
                  <c:v>36060</c:v>
                </c:pt>
                <c:pt idx="266">
                  <c:v>36061</c:v>
                </c:pt>
                <c:pt idx="267">
                  <c:v>36062</c:v>
                </c:pt>
                <c:pt idx="268">
                  <c:v>36063</c:v>
                </c:pt>
                <c:pt idx="269">
                  <c:v>36064</c:v>
                </c:pt>
                <c:pt idx="270">
                  <c:v>36065</c:v>
                </c:pt>
                <c:pt idx="271">
                  <c:v>36066</c:v>
                </c:pt>
                <c:pt idx="272">
                  <c:v>36067</c:v>
                </c:pt>
                <c:pt idx="273">
                  <c:v>36068</c:v>
                </c:pt>
                <c:pt idx="274">
                  <c:v>36069</c:v>
                </c:pt>
                <c:pt idx="275">
                  <c:v>36070</c:v>
                </c:pt>
                <c:pt idx="276">
                  <c:v>36071</c:v>
                </c:pt>
                <c:pt idx="277">
                  <c:v>36072</c:v>
                </c:pt>
                <c:pt idx="278">
                  <c:v>36073</c:v>
                </c:pt>
                <c:pt idx="279">
                  <c:v>36074</c:v>
                </c:pt>
                <c:pt idx="280">
                  <c:v>36075</c:v>
                </c:pt>
                <c:pt idx="281">
                  <c:v>36076</c:v>
                </c:pt>
                <c:pt idx="282">
                  <c:v>36077</c:v>
                </c:pt>
                <c:pt idx="283">
                  <c:v>36078</c:v>
                </c:pt>
                <c:pt idx="284">
                  <c:v>36079</c:v>
                </c:pt>
                <c:pt idx="285">
                  <c:v>36080</c:v>
                </c:pt>
                <c:pt idx="286">
                  <c:v>36081</c:v>
                </c:pt>
                <c:pt idx="287">
                  <c:v>36082</c:v>
                </c:pt>
                <c:pt idx="288">
                  <c:v>36083</c:v>
                </c:pt>
                <c:pt idx="289">
                  <c:v>36084</c:v>
                </c:pt>
                <c:pt idx="290">
                  <c:v>36085</c:v>
                </c:pt>
                <c:pt idx="291">
                  <c:v>36086</c:v>
                </c:pt>
                <c:pt idx="292">
                  <c:v>36087</c:v>
                </c:pt>
                <c:pt idx="293">
                  <c:v>36088</c:v>
                </c:pt>
                <c:pt idx="294">
                  <c:v>36089</c:v>
                </c:pt>
                <c:pt idx="295">
                  <c:v>36090</c:v>
                </c:pt>
                <c:pt idx="296">
                  <c:v>36091</c:v>
                </c:pt>
                <c:pt idx="297">
                  <c:v>36092</c:v>
                </c:pt>
                <c:pt idx="298">
                  <c:v>36093</c:v>
                </c:pt>
                <c:pt idx="299">
                  <c:v>36094</c:v>
                </c:pt>
                <c:pt idx="300">
                  <c:v>36095</c:v>
                </c:pt>
                <c:pt idx="301">
                  <c:v>36096</c:v>
                </c:pt>
                <c:pt idx="302">
                  <c:v>36097</c:v>
                </c:pt>
                <c:pt idx="303">
                  <c:v>36098</c:v>
                </c:pt>
                <c:pt idx="304">
                  <c:v>36099</c:v>
                </c:pt>
                <c:pt idx="305">
                  <c:v>36100</c:v>
                </c:pt>
                <c:pt idx="306">
                  <c:v>36101</c:v>
                </c:pt>
                <c:pt idx="307">
                  <c:v>36102</c:v>
                </c:pt>
                <c:pt idx="308">
                  <c:v>36103</c:v>
                </c:pt>
                <c:pt idx="309">
                  <c:v>36104</c:v>
                </c:pt>
                <c:pt idx="310">
                  <c:v>36105</c:v>
                </c:pt>
                <c:pt idx="311">
                  <c:v>36106</c:v>
                </c:pt>
                <c:pt idx="312">
                  <c:v>36107</c:v>
                </c:pt>
                <c:pt idx="313">
                  <c:v>36108</c:v>
                </c:pt>
                <c:pt idx="314">
                  <c:v>36109</c:v>
                </c:pt>
                <c:pt idx="315">
                  <c:v>36110</c:v>
                </c:pt>
                <c:pt idx="316">
                  <c:v>36111</c:v>
                </c:pt>
                <c:pt idx="317">
                  <c:v>36112</c:v>
                </c:pt>
                <c:pt idx="318">
                  <c:v>36113</c:v>
                </c:pt>
                <c:pt idx="319">
                  <c:v>36114</c:v>
                </c:pt>
                <c:pt idx="320">
                  <c:v>36115</c:v>
                </c:pt>
                <c:pt idx="321">
                  <c:v>36116</c:v>
                </c:pt>
                <c:pt idx="322">
                  <c:v>36117</c:v>
                </c:pt>
                <c:pt idx="323">
                  <c:v>36118</c:v>
                </c:pt>
                <c:pt idx="324">
                  <c:v>36119</c:v>
                </c:pt>
                <c:pt idx="325">
                  <c:v>36120</c:v>
                </c:pt>
                <c:pt idx="326">
                  <c:v>36121</c:v>
                </c:pt>
                <c:pt idx="327">
                  <c:v>36122</c:v>
                </c:pt>
                <c:pt idx="328">
                  <c:v>36123</c:v>
                </c:pt>
                <c:pt idx="329">
                  <c:v>36124</c:v>
                </c:pt>
                <c:pt idx="330">
                  <c:v>36125</c:v>
                </c:pt>
                <c:pt idx="331">
                  <c:v>36126</c:v>
                </c:pt>
                <c:pt idx="332">
                  <c:v>36127</c:v>
                </c:pt>
                <c:pt idx="333">
                  <c:v>36128</c:v>
                </c:pt>
                <c:pt idx="334">
                  <c:v>36129</c:v>
                </c:pt>
                <c:pt idx="335">
                  <c:v>36130</c:v>
                </c:pt>
                <c:pt idx="336">
                  <c:v>36131</c:v>
                </c:pt>
                <c:pt idx="337">
                  <c:v>36132</c:v>
                </c:pt>
                <c:pt idx="338">
                  <c:v>36133</c:v>
                </c:pt>
                <c:pt idx="339">
                  <c:v>36134</c:v>
                </c:pt>
                <c:pt idx="340">
                  <c:v>36135</c:v>
                </c:pt>
                <c:pt idx="341">
                  <c:v>36136</c:v>
                </c:pt>
                <c:pt idx="342">
                  <c:v>36137</c:v>
                </c:pt>
                <c:pt idx="343">
                  <c:v>36138</c:v>
                </c:pt>
                <c:pt idx="344">
                  <c:v>36139</c:v>
                </c:pt>
                <c:pt idx="345">
                  <c:v>36140</c:v>
                </c:pt>
                <c:pt idx="346">
                  <c:v>36141</c:v>
                </c:pt>
                <c:pt idx="347">
                  <c:v>36142</c:v>
                </c:pt>
                <c:pt idx="348">
                  <c:v>36143</c:v>
                </c:pt>
                <c:pt idx="349">
                  <c:v>36144</c:v>
                </c:pt>
                <c:pt idx="350">
                  <c:v>36145</c:v>
                </c:pt>
                <c:pt idx="351">
                  <c:v>36146</c:v>
                </c:pt>
                <c:pt idx="352">
                  <c:v>36147</c:v>
                </c:pt>
                <c:pt idx="353">
                  <c:v>36148</c:v>
                </c:pt>
                <c:pt idx="354">
                  <c:v>36149</c:v>
                </c:pt>
                <c:pt idx="355">
                  <c:v>36150</c:v>
                </c:pt>
                <c:pt idx="356">
                  <c:v>36151</c:v>
                </c:pt>
                <c:pt idx="357">
                  <c:v>36152</c:v>
                </c:pt>
                <c:pt idx="358">
                  <c:v>36153</c:v>
                </c:pt>
                <c:pt idx="359">
                  <c:v>36154</c:v>
                </c:pt>
                <c:pt idx="360">
                  <c:v>36155</c:v>
                </c:pt>
                <c:pt idx="361">
                  <c:v>36156</c:v>
                </c:pt>
                <c:pt idx="362">
                  <c:v>36157</c:v>
                </c:pt>
                <c:pt idx="363">
                  <c:v>36158</c:v>
                </c:pt>
                <c:pt idx="364">
                  <c:v>36159</c:v>
                </c:pt>
                <c:pt idx="365">
                  <c:v>36160</c:v>
                </c:pt>
              </c:numCache>
            </c:numRef>
          </c:cat>
          <c:val>
            <c:numRef>
              <c:f>'Orto ocaso interp. decl.'!$S$2:$S$367</c:f>
              <c:numCache>
                <c:formatCode>General</c:formatCode>
                <c:ptCount val="366"/>
                <c:pt idx="0">
                  <c:v>-23.07061599018563</c:v>
                </c:pt>
                <c:pt idx="1">
                  <c:v>-22.991316216036001</c:v>
                </c:pt>
                <c:pt idx="2">
                  <c:v>-22.90437283790385</c:v>
                </c:pt>
                <c:pt idx="3">
                  <c:v>-22.809828406673201</c:v>
                </c:pt>
                <c:pt idx="4">
                  <c:v>-22.707729262255903</c:v>
                </c:pt>
                <c:pt idx="5">
                  <c:v>-22.598125458314566</c:v>
                </c:pt>
                <c:pt idx="6">
                  <c:v>-22.481070681752673</c:v>
                </c:pt>
                <c:pt idx="7">
                  <c:v>-22.356622167311293</c:v>
                </c:pt>
                <c:pt idx="8">
                  <c:v>-22.224840607626749</c:v>
                </c:pt>
                <c:pt idx="9">
                  <c:v>-22.085790059114807</c:v>
                </c:pt>
                <c:pt idx="10">
                  <c:v>-21.939537844057131</c:v>
                </c:pt>
                <c:pt idx="11">
                  <c:v>-21.786154449271955</c:v>
                </c:pt>
                <c:pt idx="12">
                  <c:v>-21.625713421756235</c:v>
                </c:pt>
                <c:pt idx="13">
                  <c:v>-21.458291261687759</c:v>
                </c:pt>
                <c:pt idx="14">
                  <c:v>-21.283967313175644</c:v>
                </c:pt>
                <c:pt idx="15">
                  <c:v>-21.102823653145581</c:v>
                </c:pt>
                <c:pt idx="16">
                  <c:v>-20.914944978740813</c:v>
                </c:pt>
                <c:pt idx="17">
                  <c:v>-20.720418493613053</c:v>
                </c:pt>
                <c:pt idx="18">
                  <c:v>-20.519333793470196</c:v>
                </c:pt>
                <c:pt idx="19">
                  <c:v>-20.311782751235608</c:v>
                </c:pt>
                <c:pt idx="20">
                  <c:v>-20.097859402163252</c:v>
                </c:pt>
                <c:pt idx="21">
                  <c:v>-19.877659829239263</c:v>
                </c:pt>
                <c:pt idx="22">
                  <c:v>-19.65128204918587</c:v>
                </c:pt>
                <c:pt idx="23">
                  <c:v>-19.418825899369011</c:v>
                </c:pt>
                <c:pt idx="24">
                  <c:v>-19.18039292589258</c:v>
                </c:pt>
                <c:pt idx="25">
                  <c:v>-18.936086273148199</c:v>
                </c:pt>
                <c:pt idx="26">
                  <c:v>-18.686010575068348</c:v>
                </c:pt>
                <c:pt idx="27">
                  <c:v>-18.430271848315932</c:v>
                </c:pt>
                <c:pt idx="28">
                  <c:v>-18.168977387621812</c:v>
                </c:pt>
                <c:pt idx="29">
                  <c:v>-17.902235663466744</c:v>
                </c:pt>
                <c:pt idx="30">
                  <c:v>-17.630156222283144</c:v>
                </c:pt>
                <c:pt idx="31">
                  <c:v>-17.352849589334813</c:v>
                </c:pt>
                <c:pt idx="32">
                  <c:v>-17.070427174416061</c:v>
                </c:pt>
                <c:pt idx="33">
                  <c:v>-16.783001180491159</c:v>
                </c:pt>
                <c:pt idx="34">
                  <c:v>-16.490684515381762</c:v>
                </c:pt>
                <c:pt idx="35">
                  <c:v>-16.193590706588843</c:v>
                </c:pt>
                <c:pt idx="36">
                  <c:v>-15.891833819324756</c:v>
                </c:pt>
                <c:pt idx="37">
                  <c:v>-15.585528377810761</c:v>
                </c:pt>
                <c:pt idx="38">
                  <c:v>-15.274789289884433</c:v>
                </c:pt>
                <c:pt idx="39">
                  <c:v>-14.95973177494524</c:v>
                </c:pt>
                <c:pt idx="40">
                  <c:v>-14.640471295255113</c:v>
                </c:pt>
                <c:pt idx="41">
                  <c:v>-14.317123490596714</c:v>
                </c:pt>
                <c:pt idx="42">
                  <c:v>-13.989804116282203</c:v>
                </c:pt>
                <c:pt idx="43">
                  <c:v>-13.658628984494047</c:v>
                </c:pt>
                <c:pt idx="44">
                  <c:v>-13.323713908928733</c:v>
                </c:pt>
                <c:pt idx="45">
                  <c:v>-12.985174652706624</c:v>
                </c:pt>
                <c:pt idx="46">
                  <c:v>-12.643126879501359</c:v>
                </c:pt>
                <c:pt idx="47">
                  <c:v>-12.29768610783664</c:v>
                </c:pt>
                <c:pt idx="48">
                  <c:v>-11.948967668487928</c:v>
                </c:pt>
                <c:pt idx="49">
                  <c:v>-11.597086664925596</c:v>
                </c:pt>
                <c:pt idx="50">
                  <c:v>-11.242157936725524</c:v>
                </c:pt>
                <c:pt idx="51">
                  <c:v>-10.884296025871732</c:v>
                </c:pt>
                <c:pt idx="52">
                  <c:v>-10.523615145870421</c:v>
                </c:pt>
                <c:pt idx="53">
                  <c:v>-10.16022915359104</c:v>
                </c:pt>
                <c:pt idx="54">
                  <c:v>-9.7942515237478496</c:v>
                </c:pt>
                <c:pt idx="55">
                  <c:v>-9.4257953259310607</c:v>
                </c:pt>
                <c:pt idx="56">
                  <c:v>-9.0549732040984185</c:v>
                </c:pt>
                <c:pt idx="57">
                  <c:v>-8.6818973584309838</c:v>
                </c:pt>
                <c:pt idx="58">
                  <c:v>-8.3066795294622491</c:v>
                </c:pt>
                <c:pt idx="59">
                  <c:v>-7.9294309843824697</c:v>
                </c:pt>
                <c:pt idx="60">
                  <c:v>-7.5502625054252368</c:v>
                </c:pt>
                <c:pt idx="61">
                  <c:v>-7.1692843802388815</c:v>
                </c:pt>
                <c:pt idx="62">
                  <c:v>-6.7866063941490546</c:v>
                </c:pt>
                <c:pt idx="63">
                  <c:v>-6.4023378242153299</c:v>
                </c:pt>
                <c:pt idx="64">
                  <c:v>-6.0165874349892992</c:v>
                </c:pt>
                <c:pt idx="65">
                  <c:v>-5.6294634758798843</c:v>
                </c:pt>
                <c:pt idx="66">
                  <c:v>-5.2410736800317839</c:v>
                </c:pt>
                <c:pt idx="67">
                  <c:v>-4.85152526462831</c:v>
                </c:pt>
                <c:pt idx="68">
                  <c:v>-4.4609249325244997</c:v>
                </c:pt>
                <c:pt idx="69">
                  <c:v>-4.0693788751246309</c:v>
                </c:pt>
                <c:pt idx="70">
                  <c:v>-3.6769927764137869</c:v>
                </c:pt>
                <c:pt idx="71">
                  <c:v>-3.2838718180584463</c:v>
                </c:pt>
                <c:pt idx="72">
                  <c:v>-2.890120685489824</c:v>
                </c:pt>
                <c:pt idx="73">
                  <c:v>-2.4958435748879202</c:v>
                </c:pt>
                <c:pt idx="74">
                  <c:v>-2.1011442009815928</c:v>
                </c:pt>
                <c:pt idx="75">
                  <c:v>-1.70612580558661</c:v>
                </c:pt>
                <c:pt idx="76">
                  <c:v>-1.3108911668003349</c:v>
                </c:pt>
                <c:pt idx="77">
                  <c:v>-0.91554260877526639</c:v>
                </c:pt>
                <c:pt idx="78">
                  <c:v>-0.52018201199590319</c:v>
                </c:pt>
                <c:pt idx="79">
                  <c:v>-0.12491082398219905</c:v>
                </c:pt>
                <c:pt idx="80">
                  <c:v>0.27016992965367875</c:v>
                </c:pt>
                <c:pt idx="81">
                  <c:v>0.66495963387093038</c:v>
                </c:pt>
                <c:pt idx="82">
                  <c:v>1.0593580726544194</c:v>
                </c:pt>
                <c:pt idx="83">
                  <c:v>1.4532654173327666</c:v>
                </c:pt>
                <c:pt idx="84">
                  <c:v>1.8465822148272917</c:v>
                </c:pt>
                <c:pt idx="85">
                  <c:v>2.2392093759022824</c:v>
                </c:pt>
                <c:pt idx="86">
                  <c:v>2.6310481634843512</c:v>
                </c:pt>
                <c:pt idx="87">
                  <c:v>3.0220001811165664</c:v>
                </c:pt>
                <c:pt idx="88">
                  <c:v>3.411967361615428</c:v>
                </c:pt>
                <c:pt idx="89">
                  <c:v>3.8008519559942688</c:v>
                </c:pt>
                <c:pt idx="90">
                  <c:v>4.1885565227200559</c:v>
                </c:pt>
                <c:pt idx="91">
                  <c:v>4.5749839173655049</c:v>
                </c:pt>
                <c:pt idx="92">
                  <c:v>4.9600372827219541</c:v>
                </c:pt>
                <c:pt idx="93">
                  <c:v>5.3436200394349997</c:v>
                </c:pt>
                <c:pt idx="94">
                  <c:v>5.7256358772260141</c:v>
                </c:pt>
                <c:pt idx="95">
                  <c:v>6.105988746760862</c:v>
                </c:pt>
                <c:pt idx="96">
                  <c:v>6.4845828522279065</c:v>
                </c:pt>
                <c:pt idx="97">
                  <c:v>6.861322644686533</c:v>
                </c:pt>
                <c:pt idx="98">
                  <c:v>7.2361128162453729</c:v>
                </c:pt>
                <c:pt idx="99">
                  <c:v>7.6088582951317312</c:v>
                </c:pt>
                <c:pt idx="100">
                  <c:v>7.9794642417105202</c:v>
                </c:pt>
                <c:pt idx="101">
                  <c:v>8.3478360455120644</c:v>
                </c:pt>
                <c:pt idx="102">
                  <c:v>8.7138793233261573</c:v>
                </c:pt>
                <c:pt idx="103">
                  <c:v>9.077499918420564</c:v>
                </c:pt>
                <c:pt idx="104">
                  <c:v>9.4386039009397713</c:v>
                </c:pt>
                <c:pt idx="105">
                  <c:v>9.7970975695402061</c:v>
                </c:pt>
                <c:pt idx="106">
                  <c:v>10.152887454315234</c:v>
                </c:pt>
                <c:pt idx="107">
                  <c:v>10.505880321065675</c:v>
                </c:pt>
                <c:pt idx="108">
                  <c:v>10.855983176964992</c:v>
                </c:pt>
                <c:pt idx="109">
                  <c:v>11.203103277672383</c:v>
                </c:pt>
                <c:pt idx="110">
                  <c:v>11.54714813594099</c:v>
                </c:pt>
                <c:pt idx="111">
                  <c:v>11.888025531769543</c:v>
                </c:pt>
                <c:pt idx="112">
                  <c:v>12.225643524142299</c:v>
                </c:pt>
                <c:pt idx="113">
                  <c:v>12.559910464399813</c:v>
                </c:pt>
                <c:pt idx="114">
                  <c:v>12.890735011281862</c:v>
                </c:pt>
                <c:pt idx="115">
                  <c:v>13.218026147679803</c:v>
                </c:pt>
                <c:pt idx="116">
                  <c:v>13.541693199133386</c:v>
                </c:pt>
                <c:pt idx="117">
                  <c:v>13.861645854103715</c:v>
                </c:pt>
                <c:pt idx="118">
                  <c:v>14.177794186050582</c:v>
                </c:pt>
                <c:pt idx="119">
                  <c:v>14.490048677338368</c:v>
                </c:pt>
                <c:pt idx="120">
                  <c:v>14.798320244991158</c:v>
                </c:pt>
                <c:pt idx="121">
                  <c:v>15.102520268312599</c:v>
                </c:pt>
                <c:pt idx="122">
                  <c:v>15.402560618381688</c:v>
                </c:pt>
                <c:pt idx="123">
                  <c:v>15.698353689431693</c:v>
                </c:pt>
                <c:pt idx="124">
                  <c:v>15.989812432111394</c:v>
                </c:pt>
                <c:pt idx="125">
                  <c:v>16.276850388625714</c:v>
                </c:pt>
                <c:pt idx="126">
                  <c:v>16.55938172974345</c:v>
                </c:pt>
                <c:pt idx="127">
                  <c:v>16.837321293656725</c:v>
                </c:pt>
                <c:pt idx="128">
                  <c:v>17.110584626667436</c:v>
                </c:pt>
                <c:pt idx="129">
                  <c:v>17.379088025671379</c:v>
                </c:pt>
                <c:pt idx="130">
                  <c:v>17.642748582401818</c:v>
                </c:pt>
                <c:pt idx="131">
                  <c:v>17.901484229389155</c:v>
                </c:pt>
                <c:pt idx="132">
                  <c:v>18.15521378758304</c:v>
                </c:pt>
                <c:pt idx="133">
                  <c:v>18.403857015578094</c:v>
                </c:pt>
                <c:pt idx="134">
                  <c:v>18.647334660375208</c:v>
                </c:pt>
                <c:pt idx="135">
                  <c:v>18.885568509602031</c:v>
                </c:pt>
                <c:pt idx="136">
                  <c:v>19.118481445109929</c:v>
                </c:pt>
                <c:pt idx="137">
                  <c:v>19.34599749785367</c:v>
                </c:pt>
                <c:pt idx="138">
                  <c:v>19.56804190395551</c:v>
                </c:pt>
                <c:pt idx="139">
                  <c:v>19.784541161843272</c:v>
                </c:pt>
                <c:pt idx="140">
                  <c:v>19.995423090347977</c:v>
                </c:pt>
                <c:pt idx="141">
                  <c:v>20.200616887634979</c:v>
                </c:pt>
                <c:pt idx="142">
                  <c:v>20.400053190838079</c:v>
                </c:pt>
                <c:pt idx="143">
                  <c:v>20.593664136256237</c:v>
                </c:pt>
                <c:pt idx="144">
                  <c:v>20.781383419966733</c:v>
                </c:pt>
                <c:pt idx="145">
                  <c:v>20.963146358702126</c:v>
                </c:pt>
                <c:pt idx="146">
                  <c:v>21.138889950830425</c:v>
                </c:pt>
                <c:pt idx="147">
                  <c:v>21.308552937274506</c:v>
                </c:pt>
                <c:pt idx="148">
                  <c:v>21.472075862199496</c:v>
                </c:pt>
                <c:pt idx="149">
                  <c:v>21.629401133293758</c:v>
                </c:pt>
                <c:pt idx="150">
                  <c:v>21.780473081464326</c:v>
                </c:pt>
                <c:pt idx="151">
                  <c:v>21.925238019765267</c:v>
                </c:pt>
                <c:pt idx="152">
                  <c:v>22.063644301374232</c:v>
                </c:pt>
                <c:pt idx="153">
                  <c:v>22.195642376432044</c:v>
                </c:pt>
                <c:pt idx="154">
                  <c:v>22.321184847558627</c:v>
                </c:pt>
                <c:pt idx="155">
                  <c:v>22.440226523859383</c:v>
                </c:pt>
                <c:pt idx="156">
                  <c:v>22.552724473237575</c:v>
                </c:pt>
                <c:pt idx="157">
                  <c:v>22.658638072829909</c:v>
                </c:pt>
                <c:pt idx="158">
                  <c:v>22.757929057386498</c:v>
                </c:pt>
                <c:pt idx="159">
                  <c:v>22.850561565420126</c:v>
                </c:pt>
                <c:pt idx="160">
                  <c:v>22.936502182955262</c:v>
                </c:pt>
                <c:pt idx="161">
                  <c:v>23.015719984713588</c:v>
                </c:pt>
                <c:pt idx="162">
                  <c:v>23.088186572579858</c:v>
                </c:pt>
                <c:pt idx="163">
                  <c:v>23.153876111200248</c:v>
                </c:pt>
                <c:pt idx="164">
                  <c:v>23.212765360574643</c:v>
                </c:pt>
                <c:pt idx="165">
                  <c:v>23.264833705514004</c:v>
                </c:pt>
                <c:pt idx="166">
                  <c:v>23.31006318184518</c:v>
                </c:pt>
                <c:pt idx="167">
                  <c:v>23.348438499256901</c:v>
                </c:pt>
                <c:pt idx="168">
                  <c:v>23.379947060693016</c:v>
                </c:pt>
                <c:pt idx="169">
                  <c:v>23.404578978212314</c:v>
                </c:pt>
                <c:pt idx="170">
                  <c:v>23.422327085247321</c:v>
                </c:pt>
                <c:pt idx="171">
                  <c:v>23.433186945208799</c:v>
                </c:pt>
                <c:pt idx="172">
                  <c:v>23.437156856396761</c:v>
                </c:pt>
                <c:pt idx="173">
                  <c:v>23.434237853193618</c:v>
                </c:pt>
                <c:pt idx="174">
                  <c:v>23.424433703529729</c:v>
                </c:pt>
                <c:pt idx="175">
                  <c:v>23.407750902626493</c:v>
                </c:pt>
                <c:pt idx="176">
                  <c:v>23.384198663037001</c:v>
                </c:pt>
                <c:pt idx="177">
                  <c:v>23.35378890101892</c:v>
                </c:pt>
                <c:pt idx="178">
                  <c:v>23.31653621928881</c:v>
                </c:pt>
                <c:pt idx="179">
                  <c:v>23.272457886221069</c:v>
                </c:pt>
                <c:pt idx="180">
                  <c:v>23.221573811568589</c:v>
                </c:pt>
                <c:pt idx="181">
                  <c:v>23.163906518795478</c:v>
                </c:pt>
                <c:pt idx="182">
                  <c:v>23.099481114124426</c:v>
                </c:pt>
                <c:pt idx="183">
                  <c:v>23.028325252413751</c:v>
                </c:pt>
                <c:pt idx="184">
                  <c:v>22.95046909999008</c:v>
                </c:pt>
                <c:pt idx="185">
                  <c:v>22.865945294573006</c:v>
                </c:pt>
                <c:pt idx="186">
                  <c:v>22.774788902437759</c:v>
                </c:pt>
                <c:pt idx="187">
                  <c:v>22.677037372970268</c:v>
                </c:pt>
                <c:pt idx="188">
                  <c:v>22.572730490777221</c:v>
                </c:pt>
                <c:pt idx="189">
                  <c:v>22.461910325519707</c:v>
                </c:pt>
                <c:pt idx="190">
                  <c:v>22.344621179645276</c:v>
                </c:pt>
                <c:pt idx="191">
                  <c:v>22.220909534197787</c:v>
                </c:pt>
                <c:pt idx="192">
                  <c:v>22.090823992887916</c:v>
                </c:pt>
                <c:pt idx="193">
                  <c:v>21.954415224610326</c:v>
                </c:pt>
                <c:pt idx="194">
                  <c:v>21.811735904594531</c:v>
                </c:pt>
                <c:pt idx="195">
                  <c:v>21.66284065437781</c:v>
                </c:pt>
                <c:pt idx="196">
                  <c:v>21.50778598078788</c:v>
                </c:pt>
                <c:pt idx="197">
                  <c:v>21.346630214122271</c:v>
                </c:pt>
                <c:pt idx="198">
                  <c:v>21.179433445708771</c:v>
                </c:pt>
                <c:pt idx="199">
                  <c:v>21.006257465029076</c:v>
                </c:pt>
                <c:pt idx="200">
                  <c:v>20.82716569658389</c:v>
                </c:pt>
                <c:pt idx="201">
                  <c:v>20.642223136673266</c:v>
                </c:pt>
                <c:pt idx="202">
                  <c:v>20.451496290261407</c:v>
                </c:pt>
                <c:pt idx="203">
                  <c:v>20.255053108089125</c:v>
                </c:pt>
                <c:pt idx="204">
                  <c:v>20.052962924191181</c:v>
                </c:pt>
                <c:pt idx="205">
                  <c:v>19.845296393969594</c:v>
                </c:pt>
                <c:pt idx="206">
                  <c:v>19.632125432966003</c:v>
                </c:pt>
                <c:pt idx="207">
                  <c:v>19.413523156469846</c:v>
                </c:pt>
                <c:pt idx="208">
                  <c:v>19.189563820091056</c:v>
                </c:pt>
                <c:pt idx="209">
                  <c:v>18.960322761417789</c:v>
                </c:pt>
                <c:pt idx="210">
                  <c:v>18.725876342871928</c:v>
                </c:pt>
                <c:pt idx="211">
                  <c:v>18.486301895867591</c:v>
                </c:pt>
                <c:pt idx="212">
                  <c:v>18.241677666368137</c:v>
                </c:pt>
                <c:pt idx="213">
                  <c:v>17.992082761930714</c:v>
                </c:pt>
                <c:pt idx="214">
                  <c:v>17.737597100317391</c:v>
                </c:pt>
                <c:pt idx="215">
                  <c:v>17.478301359745625</c:v>
                </c:pt>
                <c:pt idx="216">
                  <c:v>17.214276930841311</c:v>
                </c:pt>
                <c:pt idx="217">
                  <c:v>16.945605870350459</c:v>
                </c:pt>
                <c:pt idx="218">
                  <c:v>16.672370856658258</c:v>
                </c:pt>
                <c:pt idx="219">
                  <c:v>16.394655147155884</c:v>
                </c:pt>
                <c:pt idx="220">
                  <c:v>16.11254253748924</c:v>
                </c:pt>
                <c:pt idx="221">
                  <c:v>15.826117322715879</c:v>
                </c:pt>
                <c:pt idx="222">
                  <c:v>15.535464260390768</c:v>
                </c:pt>
                <c:pt idx="223">
                  <c:v>15.240668535594233</c:v>
                </c:pt>
                <c:pt idx="224">
                  <c:v>14.941815727910097</c:v>
                </c:pt>
                <c:pt idx="225">
                  <c:v>14.638991780355479</c:v>
                </c:pt>
                <c:pt idx="226">
                  <c:v>14.332282970259422</c:v>
                </c:pt>
                <c:pt idx="227">
                  <c:v>14.02177588208132</c:v>
                </c:pt>
                <c:pt idx="228">
                  <c:v>13.707557382155969</c:v>
                </c:pt>
                <c:pt idx="229">
                  <c:v>13.389714595347344</c:v>
                </c:pt>
                <c:pt idx="230">
                  <c:v>13.068334883589598</c:v>
                </c:pt>
                <c:pt idx="231">
                  <c:v>12.743505826288709</c:v>
                </c:pt>
                <c:pt idx="232">
                  <c:v>12.415315202556299</c:v>
                </c:pt>
                <c:pt idx="233">
                  <c:v>12.083850975242839</c:v>
                </c:pt>
                <c:pt idx="234">
                  <c:v>11.749201276734437</c:v>
                </c:pt>
                <c:pt idx="235">
                  <c:v>11.411454396475627</c:v>
                </c:pt>
                <c:pt idx="236">
                  <c:v>11.070698770177184</c:v>
                </c:pt>
                <c:pt idx="237">
                  <c:v>10.727022970666424</c:v>
                </c:pt>
                <c:pt idx="238">
                  <c:v>10.380515700335213</c:v>
                </c:pt>
                <c:pt idx="239">
                  <c:v>10.031265785139263</c:v>
                </c:pt>
                <c:pt idx="240">
                  <c:v>9.6793621701009176</c:v>
                </c:pt>
                <c:pt idx="241">
                  <c:v>9.32489391626574</c:v>
                </c:pt>
                <c:pt idx="242">
                  <c:v>8.9679501990630435</c:v>
                </c:pt>
                <c:pt idx="243">
                  <c:v>8.6086203080182351</c:v>
                </c:pt>
                <c:pt idx="244">
                  <c:v>8.246993647765116</c:v>
                </c:pt>
                <c:pt idx="245">
                  <c:v>7.8831597403046993</c:v>
                </c:pt>
                <c:pt idx="246">
                  <c:v>7.5172082284570481</c:v>
                </c:pt>
                <c:pt idx="247">
                  <c:v>7.1492288804514521</c:v>
                </c:pt>
                <c:pt idx="248">
                  <c:v>6.7793115956006993</c:v>
                </c:pt>
                <c:pt idx="249">
                  <c:v>6.4075464110039002</c:v>
                </c:pt>
                <c:pt idx="250">
                  <c:v>6.0340235092224352</c:v>
                </c:pt>
                <c:pt idx="251">
                  <c:v>5.6588332268736874</c:v>
                </c:pt>
                <c:pt idx="252">
                  <c:v>5.2820660640855577</c:v>
                </c:pt>
                <c:pt idx="253">
                  <c:v>4.903812694756688</c:v>
                </c:pt>
                <c:pt idx="254">
                  <c:v>4.5241639775650526</c:v>
                </c:pt>
                <c:pt idx="255">
                  <c:v>4.1432109676684421</c:v>
                </c:pt>
                <c:pt idx="256">
                  <c:v>3.7610449290400148</c:v>
                </c:pt>
                <c:pt idx="257">
                  <c:v>3.3777573473814964</c:v>
                </c:pt>
                <c:pt idx="258">
                  <c:v>2.9934399435565151</c:v>
                </c:pt>
                <c:pt idx="259">
                  <c:v>2.6081846874865073</c:v>
                </c:pt>
                <c:pt idx="260">
                  <c:v>2.2220838124505482</c:v>
                </c:pt>
                <c:pt idx="261">
                  <c:v>1.8352298297311156</c:v>
                </c:pt>
                <c:pt idx="262">
                  <c:v>1.4477155435457838</c:v>
                </c:pt>
                <c:pt idx="263">
                  <c:v>1.059634066206242</c:v>
                </c:pt>
                <c:pt idx="264">
                  <c:v>0.67107883344370134</c:v>
                </c:pt>
                <c:pt idx="265">
                  <c:v>0.28214361984010611</c:v>
                </c:pt>
                <c:pt idx="266">
                  <c:v>-0.10707744569662343</c:v>
                </c:pt>
                <c:pt idx="267">
                  <c:v>-0.49648986447563509</c:v>
                </c:pt>
                <c:pt idx="268">
                  <c:v>-0.88599875264799266</c:v>
                </c:pt>
                <c:pt idx="269">
                  <c:v>-1.2755088259774068</c:v>
                </c:pt>
                <c:pt idx="270">
                  <c:v>-1.6649243848225246</c:v>
                </c:pt>
                <c:pt idx="271">
                  <c:v>-2.0541492993968942</c:v>
                </c:pt>
                <c:pt idx="272">
                  <c:v>-2.4430869953748253</c:v>
                </c:pt>
                <c:pt idx="273">
                  <c:v>-2.8316404399114834</c:v>
                </c:pt>
                <c:pt idx="274">
                  <c:v>-3.2197121281481316</c:v>
                </c:pt>
                <c:pt idx="275">
                  <c:v>-3.6072040702739914</c:v>
                </c:pt>
                <c:pt idx="276">
                  <c:v>-3.9940177792177778</c:v>
                </c:pt>
                <c:pt idx="277">
                  <c:v>-4.3800542590440168</c:v>
                </c:pt>
                <c:pt idx="278">
                  <c:v>-4.7652139941302467</c:v>
                </c:pt>
                <c:pt idx="279">
                  <c:v>-5.1493969392030285</c:v>
                </c:pt>
                <c:pt idx="280">
                  <c:v>-5.5325025103123844</c:v>
                </c:pt>
                <c:pt idx="281">
                  <c:v>-5.9144295768259543</c:v>
                </c:pt>
                <c:pt idx="282">
                  <c:v>-6.2950764545253399</c:v>
                </c:pt>
                <c:pt idx="283">
                  <c:v>-6.6743408998901081</c:v>
                </c:pt>
                <c:pt idx="284">
                  <c:v>-7.0521201056543585</c:v>
                </c:pt>
                <c:pt idx="285">
                  <c:v>-7.4283106977245854</c:v>
                </c:pt>
                <c:pt idx="286">
                  <c:v>-7.8028087335475451</c:v>
                </c:pt>
                <c:pt idx="287">
                  <c:v>-8.1755097020189531</c:v>
                </c:pt>
                <c:pt idx="288">
                  <c:v>-8.5463085250251503</c:v>
                </c:pt>
                <c:pt idx="289">
                  <c:v>-8.9150995607105887</c:v>
                </c:pt>
                <c:pt idx="290">
                  <c:v>-9.2817766085658011</c:v>
                </c:pt>
                <c:pt idx="291">
                  <c:v>-9.6462329164307157</c:v>
                </c:pt>
                <c:pt idx="292">
                  <c:v>-10.008361189509044</c:v>
                </c:pt>
                <c:pt idx="293">
                  <c:v>-10.368053601490518</c:v>
                </c:pt>
                <c:pt idx="294">
                  <c:v>-10.725201807876422</c:v>
                </c:pt>
                <c:pt idx="295">
                  <c:v>-11.07969696160556</c:v>
                </c:pt>
                <c:pt idx="296">
                  <c:v>-11.431429731075875</c:v>
                </c:pt>
                <c:pt idx="297">
                  <c:v>-11.780290320656929</c:v>
                </c:pt>
                <c:pt idx="298">
                  <c:v>-12.126168493786878</c:v>
                </c:pt>
                <c:pt idx="299">
                  <c:v>-12.468953598745657</c:v>
                </c:pt>
                <c:pt idx="300">
                  <c:v>-12.80853459719483</c:v>
                </c:pt>
                <c:pt idx="301">
                  <c:v>-13.144800095570714</c:v>
                </c:pt>
                <c:pt idx="302">
                  <c:v>-13.47763837941476</c:v>
                </c:pt>
                <c:pt idx="303">
                  <c:v>-13.806937450721891</c:v>
                </c:pt>
                <c:pt idx="304">
                  <c:v>-14.132585068381539</c:v>
                </c:pt>
                <c:pt idx="305">
                  <c:v>-14.454468791782727</c:v>
                </c:pt>
                <c:pt idx="306">
                  <c:v>-14.772476027647636</c:v>
                </c:pt>
                <c:pt idx="307">
                  <c:v>-15.086494080151802</c:v>
                </c:pt>
                <c:pt idx="308">
                  <c:v>-15.396410204382233</c:v>
                </c:pt>
                <c:pt idx="309">
                  <c:v>-15.702111663176163</c:v>
                </c:pt>
                <c:pt idx="310">
                  <c:v>-16.00348578737438</c:v>
                </c:pt>
                <c:pt idx="311">
                  <c:v>-16.300420039514016</c:v>
                </c:pt>
                <c:pt idx="312">
                  <c:v>-16.592802080974216</c:v>
                </c:pt>
                <c:pt idx="313">
                  <c:v>-16.880519842577542</c:v>
                </c:pt>
                <c:pt idx="314">
                  <c:v>-17.163461598637966</c:v>
                </c:pt>
                <c:pt idx="315">
                  <c:v>-17.441516044432195</c:v>
                </c:pt>
                <c:pt idx="316">
                  <c:v>-17.714572377058751</c:v>
                </c:pt>
                <c:pt idx="317">
                  <c:v>-17.982520379634003</c:v>
                </c:pt>
                <c:pt idx="318">
                  <c:v>-18.245250508758758</c:v>
                </c:pt>
                <c:pt idx="319">
                  <c:v>-18.502653985174003</c:v>
                </c:pt>
                <c:pt idx="320">
                  <c:v>-18.754622887506656</c:v>
                </c:pt>
                <c:pt idx="321">
                  <c:v>-19.001050248990307</c:v>
                </c:pt>
                <c:pt idx="322">
                  <c:v>-19.241830157026676</c:v>
                </c:pt>
                <c:pt idx="323">
                  <c:v>-19.476857855437114</c:v>
                </c:pt>
                <c:pt idx="324">
                  <c:v>-19.706029849234067</c:v>
                </c:pt>
                <c:pt idx="325">
                  <c:v>-19.929244011723831</c:v>
                </c:pt>
                <c:pt idx="326">
                  <c:v>-20.146399693733738</c:v>
                </c:pt>
                <c:pt idx="327">
                  <c:v>-20.357397834738276</c:v>
                </c:pt>
                <c:pt idx="328">
                  <c:v>-20.562141075639627</c:v>
                </c:pt>
                <c:pt idx="329">
                  <c:v>-20.760533872940815</c:v>
                </c:pt>
                <c:pt idx="330">
                  <c:v>-20.952482614031648</c:v>
                </c:pt>
                <c:pt idx="331">
                  <c:v>-21.137895733290623</c:v>
                </c:pt>
                <c:pt idx="332">
                  <c:v>-21.316683828690266</c:v>
                </c:pt>
                <c:pt idx="333">
                  <c:v>-21.488759778578004</c:v>
                </c:pt>
                <c:pt idx="334">
                  <c:v>-21.654038858290829</c:v>
                </c:pt>
                <c:pt idx="335">
                  <c:v>-21.812438856249361</c:v>
                </c:pt>
                <c:pt idx="336">
                  <c:v>-21.963880189165994</c:v>
                </c:pt>
                <c:pt idx="337">
                  <c:v>-22.108286015992348</c:v>
                </c:pt>
                <c:pt idx="338">
                  <c:v>-22.245582350223465</c:v>
                </c:pt>
                <c:pt idx="339">
                  <c:v>-22.375698170171134</c:v>
                </c:pt>
                <c:pt idx="340">
                  <c:v>-22.498565526814538</c:v>
                </c:pt>
                <c:pt idx="341">
                  <c:v>-22.614119648835814</c:v>
                </c:pt>
                <c:pt idx="342">
                  <c:v>-22.722299044448746</c:v>
                </c:pt>
                <c:pt idx="343">
                  <c:v>-22.823045599632479</c:v>
                </c:pt>
                <c:pt idx="344">
                  <c:v>-22.916304672388151</c:v>
                </c:pt>
                <c:pt idx="345">
                  <c:v>-23.002025182644715</c:v>
                </c:pt>
                <c:pt idx="346">
                  <c:v>-23.080159697451247</c:v>
                </c:pt>
                <c:pt idx="347">
                  <c:v>-23.150664511106736</c:v>
                </c:pt>
                <c:pt idx="348">
                  <c:v>-23.213499719894006</c:v>
                </c:pt>
                <c:pt idx="349">
                  <c:v>-23.268629291103387</c:v>
                </c:pt>
                <c:pt idx="350">
                  <c:v>-23.316021126051993</c:v>
                </c:pt>
                <c:pt idx="351">
                  <c:v>-23.355647116827807</c:v>
                </c:pt>
                <c:pt idx="352">
                  <c:v>-23.387483196512626</c:v>
                </c:pt>
                <c:pt idx="353">
                  <c:v>-23.411509382665102</c:v>
                </c:pt>
                <c:pt idx="354">
                  <c:v>-23.42770981387341</c:v>
                </c:pt>
                <c:pt idx="355">
                  <c:v>-23.436072779217664</c:v>
                </c:pt>
                <c:pt idx="356">
                  <c:v>-23.436590740513427</c:v>
                </c:pt>
                <c:pt idx="357">
                  <c:v>-23.429260347239943</c:v>
                </c:pt>
                <c:pt idx="358">
                  <c:v>-23.41408244409039</c:v>
                </c:pt>
                <c:pt idx="359">
                  <c:v>-23.39106207111486</c:v>
                </c:pt>
                <c:pt idx="360">
                  <c:v>-23.360208456460612</c:v>
                </c:pt>
                <c:pt idx="361">
                  <c:v>-23.321535001748483</c:v>
                </c:pt>
                <c:pt idx="362">
                  <c:v>-23.275059260157363</c:v>
                </c:pt>
                <c:pt idx="363">
                  <c:v>-23.220802907321932</c:v>
                </c:pt>
                <c:pt idx="364">
                  <c:v>-23.158791705180924</c:v>
                </c:pt>
                <c:pt idx="365">
                  <c:v>-23.089055458943772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0E-4CE0-AFA9-C98A8F720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81999"/>
        <c:axId val="49285839"/>
      </c:lineChart>
      <c:dateAx>
        <c:axId val="49281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Día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d\-m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285839"/>
        <c:crosses val="autoZero"/>
        <c:auto val="0"/>
        <c:lblOffset val="100"/>
        <c:baseTimeUnit val="days"/>
        <c:majorUnit val="1"/>
      </c:dateAx>
      <c:valAx>
        <c:axId val="49285839"/>
        <c:scaling>
          <c:orientation val="minMax"/>
          <c:max val="2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Declinación </a:t>
                </a:r>
                <a:r>
                  <a:rPr lang="el-GR" sz="1050" b="1"/>
                  <a:t>δ 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281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 b="1"/>
              <a:t>Ecuación del tiempo EoT (minutos)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4656737607298251"/>
          <c:y val="0.10677778913999386"/>
          <c:w val="0.82175489332614737"/>
          <c:h val="0.71498074104373321"/>
        </c:manualLayout>
      </c:layout>
      <c:lineChart>
        <c:grouping val="standard"/>
        <c:varyColors val="0"/>
        <c:ser>
          <c:idx val="0"/>
          <c:order val="0"/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'Orto ocaso interp. decl.'!$D$3:$D$368</c:f>
              <c:numCache>
                <c:formatCode>m/d/yyyy</c:formatCode>
                <c:ptCount val="366"/>
                <c:pt idx="0">
                  <c:v>35796</c:v>
                </c:pt>
                <c:pt idx="1">
                  <c:v>35797</c:v>
                </c:pt>
                <c:pt idx="2">
                  <c:v>35798</c:v>
                </c:pt>
                <c:pt idx="3">
                  <c:v>35799</c:v>
                </c:pt>
                <c:pt idx="4">
                  <c:v>35800</c:v>
                </c:pt>
                <c:pt idx="5">
                  <c:v>35801</c:v>
                </c:pt>
                <c:pt idx="6">
                  <c:v>35802</c:v>
                </c:pt>
                <c:pt idx="7">
                  <c:v>35803</c:v>
                </c:pt>
                <c:pt idx="8">
                  <c:v>35804</c:v>
                </c:pt>
                <c:pt idx="9">
                  <c:v>35805</c:v>
                </c:pt>
                <c:pt idx="10">
                  <c:v>35806</c:v>
                </c:pt>
                <c:pt idx="11">
                  <c:v>35807</c:v>
                </c:pt>
                <c:pt idx="12">
                  <c:v>35808</c:v>
                </c:pt>
                <c:pt idx="13">
                  <c:v>35809</c:v>
                </c:pt>
                <c:pt idx="14">
                  <c:v>35810</c:v>
                </c:pt>
                <c:pt idx="15">
                  <c:v>35811</c:v>
                </c:pt>
                <c:pt idx="16">
                  <c:v>35812</c:v>
                </c:pt>
                <c:pt idx="17">
                  <c:v>35813</c:v>
                </c:pt>
                <c:pt idx="18">
                  <c:v>35814</c:v>
                </c:pt>
                <c:pt idx="19">
                  <c:v>35815</c:v>
                </c:pt>
                <c:pt idx="20">
                  <c:v>35816</c:v>
                </c:pt>
                <c:pt idx="21">
                  <c:v>35817</c:v>
                </c:pt>
                <c:pt idx="22">
                  <c:v>35818</c:v>
                </c:pt>
                <c:pt idx="23">
                  <c:v>35819</c:v>
                </c:pt>
                <c:pt idx="24">
                  <c:v>35820</c:v>
                </c:pt>
                <c:pt idx="25">
                  <c:v>35821</c:v>
                </c:pt>
                <c:pt idx="26">
                  <c:v>35822</c:v>
                </c:pt>
                <c:pt idx="27">
                  <c:v>35823</c:v>
                </c:pt>
                <c:pt idx="28">
                  <c:v>35824</c:v>
                </c:pt>
                <c:pt idx="29">
                  <c:v>35825</c:v>
                </c:pt>
                <c:pt idx="30">
                  <c:v>35826</c:v>
                </c:pt>
                <c:pt idx="31">
                  <c:v>35827</c:v>
                </c:pt>
                <c:pt idx="32">
                  <c:v>35828</c:v>
                </c:pt>
                <c:pt idx="33">
                  <c:v>35829</c:v>
                </c:pt>
                <c:pt idx="34">
                  <c:v>35830</c:v>
                </c:pt>
                <c:pt idx="35">
                  <c:v>35831</c:v>
                </c:pt>
                <c:pt idx="36">
                  <c:v>35832</c:v>
                </c:pt>
                <c:pt idx="37">
                  <c:v>35833</c:v>
                </c:pt>
                <c:pt idx="38">
                  <c:v>35834</c:v>
                </c:pt>
                <c:pt idx="39">
                  <c:v>35835</c:v>
                </c:pt>
                <c:pt idx="40">
                  <c:v>35836</c:v>
                </c:pt>
                <c:pt idx="41">
                  <c:v>35837</c:v>
                </c:pt>
                <c:pt idx="42">
                  <c:v>35838</c:v>
                </c:pt>
                <c:pt idx="43">
                  <c:v>35839</c:v>
                </c:pt>
                <c:pt idx="44">
                  <c:v>35840</c:v>
                </c:pt>
                <c:pt idx="45">
                  <c:v>35841</c:v>
                </c:pt>
                <c:pt idx="46">
                  <c:v>35842</c:v>
                </c:pt>
                <c:pt idx="47">
                  <c:v>35843</c:v>
                </c:pt>
                <c:pt idx="48">
                  <c:v>35844</c:v>
                </c:pt>
                <c:pt idx="49">
                  <c:v>35845</c:v>
                </c:pt>
                <c:pt idx="50">
                  <c:v>35846</c:v>
                </c:pt>
                <c:pt idx="51">
                  <c:v>35847</c:v>
                </c:pt>
                <c:pt idx="52">
                  <c:v>35848</c:v>
                </c:pt>
                <c:pt idx="53">
                  <c:v>35849</c:v>
                </c:pt>
                <c:pt idx="54">
                  <c:v>35850</c:v>
                </c:pt>
                <c:pt idx="55">
                  <c:v>35851</c:v>
                </c:pt>
                <c:pt idx="56">
                  <c:v>35852</c:v>
                </c:pt>
                <c:pt idx="57">
                  <c:v>35853</c:v>
                </c:pt>
                <c:pt idx="58">
                  <c:v>35854</c:v>
                </c:pt>
                <c:pt idx="59">
                  <c:v>35855</c:v>
                </c:pt>
                <c:pt idx="60">
                  <c:v>35856</c:v>
                </c:pt>
                <c:pt idx="61">
                  <c:v>35857</c:v>
                </c:pt>
                <c:pt idx="62">
                  <c:v>35858</c:v>
                </c:pt>
                <c:pt idx="63">
                  <c:v>35859</c:v>
                </c:pt>
                <c:pt idx="64">
                  <c:v>35860</c:v>
                </c:pt>
                <c:pt idx="65">
                  <c:v>35861</c:v>
                </c:pt>
                <c:pt idx="66">
                  <c:v>35862</c:v>
                </c:pt>
                <c:pt idx="67">
                  <c:v>35863</c:v>
                </c:pt>
                <c:pt idx="68">
                  <c:v>35864</c:v>
                </c:pt>
                <c:pt idx="69">
                  <c:v>35865</c:v>
                </c:pt>
                <c:pt idx="70">
                  <c:v>35866</c:v>
                </c:pt>
                <c:pt idx="71">
                  <c:v>35867</c:v>
                </c:pt>
                <c:pt idx="72">
                  <c:v>35868</c:v>
                </c:pt>
                <c:pt idx="73">
                  <c:v>35869</c:v>
                </c:pt>
                <c:pt idx="74">
                  <c:v>35870</c:v>
                </c:pt>
                <c:pt idx="75">
                  <c:v>35871</c:v>
                </c:pt>
                <c:pt idx="76">
                  <c:v>35872</c:v>
                </c:pt>
                <c:pt idx="77">
                  <c:v>35873</c:v>
                </c:pt>
                <c:pt idx="78">
                  <c:v>35874</c:v>
                </c:pt>
                <c:pt idx="79">
                  <c:v>35875</c:v>
                </c:pt>
                <c:pt idx="80">
                  <c:v>35876</c:v>
                </c:pt>
                <c:pt idx="81">
                  <c:v>35877</c:v>
                </c:pt>
                <c:pt idx="82">
                  <c:v>35878</c:v>
                </c:pt>
                <c:pt idx="83">
                  <c:v>35879</c:v>
                </c:pt>
                <c:pt idx="84">
                  <c:v>35880</c:v>
                </c:pt>
                <c:pt idx="85">
                  <c:v>35881</c:v>
                </c:pt>
                <c:pt idx="86">
                  <c:v>35882</c:v>
                </c:pt>
                <c:pt idx="87">
                  <c:v>35883</c:v>
                </c:pt>
                <c:pt idx="88">
                  <c:v>35884</c:v>
                </c:pt>
                <c:pt idx="89">
                  <c:v>35885</c:v>
                </c:pt>
                <c:pt idx="90">
                  <c:v>35886</c:v>
                </c:pt>
                <c:pt idx="91">
                  <c:v>35887</c:v>
                </c:pt>
                <c:pt idx="92">
                  <c:v>35888</c:v>
                </c:pt>
                <c:pt idx="93">
                  <c:v>35889</c:v>
                </c:pt>
                <c:pt idx="94">
                  <c:v>35890</c:v>
                </c:pt>
                <c:pt idx="95">
                  <c:v>35891</c:v>
                </c:pt>
                <c:pt idx="96">
                  <c:v>35892</c:v>
                </c:pt>
                <c:pt idx="97">
                  <c:v>35893</c:v>
                </c:pt>
                <c:pt idx="98">
                  <c:v>35894</c:v>
                </c:pt>
                <c:pt idx="99">
                  <c:v>35895</c:v>
                </c:pt>
                <c:pt idx="100">
                  <c:v>35896</c:v>
                </c:pt>
                <c:pt idx="101">
                  <c:v>35897</c:v>
                </c:pt>
                <c:pt idx="102">
                  <c:v>35898</c:v>
                </c:pt>
                <c:pt idx="103">
                  <c:v>35899</c:v>
                </c:pt>
                <c:pt idx="104">
                  <c:v>35900</c:v>
                </c:pt>
                <c:pt idx="105">
                  <c:v>35901</c:v>
                </c:pt>
                <c:pt idx="106">
                  <c:v>35902</c:v>
                </c:pt>
                <c:pt idx="107">
                  <c:v>35903</c:v>
                </c:pt>
                <c:pt idx="108">
                  <c:v>35904</c:v>
                </c:pt>
                <c:pt idx="109">
                  <c:v>35905</c:v>
                </c:pt>
                <c:pt idx="110">
                  <c:v>35906</c:v>
                </c:pt>
                <c:pt idx="111">
                  <c:v>35907</c:v>
                </c:pt>
                <c:pt idx="112">
                  <c:v>35908</c:v>
                </c:pt>
                <c:pt idx="113">
                  <c:v>35909</c:v>
                </c:pt>
                <c:pt idx="114">
                  <c:v>35910</c:v>
                </c:pt>
                <c:pt idx="115">
                  <c:v>35911</c:v>
                </c:pt>
                <c:pt idx="116">
                  <c:v>35912</c:v>
                </c:pt>
                <c:pt idx="117">
                  <c:v>35913</c:v>
                </c:pt>
                <c:pt idx="118">
                  <c:v>35914</c:v>
                </c:pt>
                <c:pt idx="119">
                  <c:v>35915</c:v>
                </c:pt>
                <c:pt idx="120">
                  <c:v>35916</c:v>
                </c:pt>
                <c:pt idx="121">
                  <c:v>35917</c:v>
                </c:pt>
                <c:pt idx="122">
                  <c:v>35918</c:v>
                </c:pt>
                <c:pt idx="123">
                  <c:v>35919</c:v>
                </c:pt>
                <c:pt idx="124">
                  <c:v>35920</c:v>
                </c:pt>
                <c:pt idx="125">
                  <c:v>35921</c:v>
                </c:pt>
                <c:pt idx="126">
                  <c:v>35922</c:v>
                </c:pt>
                <c:pt idx="127">
                  <c:v>35923</c:v>
                </c:pt>
                <c:pt idx="128">
                  <c:v>35924</c:v>
                </c:pt>
                <c:pt idx="129">
                  <c:v>35925</c:v>
                </c:pt>
                <c:pt idx="130">
                  <c:v>35926</c:v>
                </c:pt>
                <c:pt idx="131">
                  <c:v>35927</c:v>
                </c:pt>
                <c:pt idx="132">
                  <c:v>35928</c:v>
                </c:pt>
                <c:pt idx="133">
                  <c:v>35929</c:v>
                </c:pt>
                <c:pt idx="134">
                  <c:v>35930</c:v>
                </c:pt>
                <c:pt idx="135">
                  <c:v>35931</c:v>
                </c:pt>
                <c:pt idx="136">
                  <c:v>35932</c:v>
                </c:pt>
                <c:pt idx="137">
                  <c:v>35933</c:v>
                </c:pt>
                <c:pt idx="138">
                  <c:v>35934</c:v>
                </c:pt>
                <c:pt idx="139">
                  <c:v>35935</c:v>
                </c:pt>
                <c:pt idx="140">
                  <c:v>35936</c:v>
                </c:pt>
                <c:pt idx="141">
                  <c:v>35937</c:v>
                </c:pt>
                <c:pt idx="142">
                  <c:v>35938</c:v>
                </c:pt>
                <c:pt idx="143">
                  <c:v>35939</c:v>
                </c:pt>
                <c:pt idx="144">
                  <c:v>35940</c:v>
                </c:pt>
                <c:pt idx="145">
                  <c:v>35941</c:v>
                </c:pt>
                <c:pt idx="146">
                  <c:v>35942</c:v>
                </c:pt>
                <c:pt idx="147">
                  <c:v>35943</c:v>
                </c:pt>
                <c:pt idx="148">
                  <c:v>35944</c:v>
                </c:pt>
                <c:pt idx="149">
                  <c:v>35945</c:v>
                </c:pt>
                <c:pt idx="150">
                  <c:v>35946</c:v>
                </c:pt>
                <c:pt idx="151">
                  <c:v>35947</c:v>
                </c:pt>
                <c:pt idx="152">
                  <c:v>35948</c:v>
                </c:pt>
                <c:pt idx="153">
                  <c:v>35949</c:v>
                </c:pt>
                <c:pt idx="154">
                  <c:v>35950</c:v>
                </c:pt>
                <c:pt idx="155">
                  <c:v>35951</c:v>
                </c:pt>
                <c:pt idx="156">
                  <c:v>35952</c:v>
                </c:pt>
                <c:pt idx="157">
                  <c:v>35953</c:v>
                </c:pt>
                <c:pt idx="158">
                  <c:v>35954</c:v>
                </c:pt>
                <c:pt idx="159">
                  <c:v>35955</c:v>
                </c:pt>
                <c:pt idx="160">
                  <c:v>35956</c:v>
                </c:pt>
                <c:pt idx="161">
                  <c:v>35957</c:v>
                </c:pt>
                <c:pt idx="162">
                  <c:v>35958</c:v>
                </c:pt>
                <c:pt idx="163">
                  <c:v>35959</c:v>
                </c:pt>
                <c:pt idx="164">
                  <c:v>35960</c:v>
                </c:pt>
                <c:pt idx="165">
                  <c:v>35961</c:v>
                </c:pt>
                <c:pt idx="166">
                  <c:v>35962</c:v>
                </c:pt>
                <c:pt idx="167">
                  <c:v>35963</c:v>
                </c:pt>
                <c:pt idx="168">
                  <c:v>35964</c:v>
                </c:pt>
                <c:pt idx="169">
                  <c:v>35965</c:v>
                </c:pt>
                <c:pt idx="170">
                  <c:v>35966</c:v>
                </c:pt>
                <c:pt idx="171">
                  <c:v>35967</c:v>
                </c:pt>
                <c:pt idx="172">
                  <c:v>35968</c:v>
                </c:pt>
                <c:pt idx="173">
                  <c:v>35969</c:v>
                </c:pt>
                <c:pt idx="174">
                  <c:v>35970</c:v>
                </c:pt>
                <c:pt idx="175">
                  <c:v>35971</c:v>
                </c:pt>
                <c:pt idx="176">
                  <c:v>35972</c:v>
                </c:pt>
                <c:pt idx="177">
                  <c:v>35973</c:v>
                </c:pt>
                <c:pt idx="178">
                  <c:v>35974</c:v>
                </c:pt>
                <c:pt idx="179">
                  <c:v>35975</c:v>
                </c:pt>
                <c:pt idx="180">
                  <c:v>35976</c:v>
                </c:pt>
                <c:pt idx="181">
                  <c:v>35977</c:v>
                </c:pt>
                <c:pt idx="182">
                  <c:v>35978</c:v>
                </c:pt>
                <c:pt idx="183">
                  <c:v>35979</c:v>
                </c:pt>
                <c:pt idx="184">
                  <c:v>35980</c:v>
                </c:pt>
                <c:pt idx="185">
                  <c:v>35981</c:v>
                </c:pt>
                <c:pt idx="186">
                  <c:v>35982</c:v>
                </c:pt>
                <c:pt idx="187">
                  <c:v>35983</c:v>
                </c:pt>
                <c:pt idx="188">
                  <c:v>35984</c:v>
                </c:pt>
                <c:pt idx="189">
                  <c:v>35985</c:v>
                </c:pt>
                <c:pt idx="190">
                  <c:v>35986</c:v>
                </c:pt>
                <c:pt idx="191">
                  <c:v>35987</c:v>
                </c:pt>
                <c:pt idx="192">
                  <c:v>35988</c:v>
                </c:pt>
                <c:pt idx="193">
                  <c:v>35989</c:v>
                </c:pt>
                <c:pt idx="194">
                  <c:v>35990</c:v>
                </c:pt>
                <c:pt idx="195">
                  <c:v>35991</c:v>
                </c:pt>
                <c:pt idx="196">
                  <c:v>35992</c:v>
                </c:pt>
                <c:pt idx="197">
                  <c:v>35993</c:v>
                </c:pt>
                <c:pt idx="198">
                  <c:v>35994</c:v>
                </c:pt>
                <c:pt idx="199">
                  <c:v>35995</c:v>
                </c:pt>
                <c:pt idx="200">
                  <c:v>35996</c:v>
                </c:pt>
                <c:pt idx="201">
                  <c:v>35997</c:v>
                </c:pt>
                <c:pt idx="202">
                  <c:v>35998</c:v>
                </c:pt>
                <c:pt idx="203">
                  <c:v>35999</c:v>
                </c:pt>
                <c:pt idx="204">
                  <c:v>36000</c:v>
                </c:pt>
                <c:pt idx="205">
                  <c:v>36001</c:v>
                </c:pt>
                <c:pt idx="206">
                  <c:v>36002</c:v>
                </c:pt>
                <c:pt idx="207">
                  <c:v>36003</c:v>
                </c:pt>
                <c:pt idx="208">
                  <c:v>36004</c:v>
                </c:pt>
                <c:pt idx="209">
                  <c:v>36005</c:v>
                </c:pt>
                <c:pt idx="210">
                  <c:v>36006</c:v>
                </c:pt>
                <c:pt idx="211">
                  <c:v>36007</c:v>
                </c:pt>
                <c:pt idx="212">
                  <c:v>36008</c:v>
                </c:pt>
                <c:pt idx="213">
                  <c:v>36009</c:v>
                </c:pt>
                <c:pt idx="214">
                  <c:v>36010</c:v>
                </c:pt>
                <c:pt idx="215">
                  <c:v>36011</c:v>
                </c:pt>
                <c:pt idx="216">
                  <c:v>36012</c:v>
                </c:pt>
                <c:pt idx="217">
                  <c:v>36013</c:v>
                </c:pt>
                <c:pt idx="218">
                  <c:v>36014</c:v>
                </c:pt>
                <c:pt idx="219">
                  <c:v>36015</c:v>
                </c:pt>
                <c:pt idx="220">
                  <c:v>36016</c:v>
                </c:pt>
                <c:pt idx="221">
                  <c:v>36017</c:v>
                </c:pt>
                <c:pt idx="222">
                  <c:v>36018</c:v>
                </c:pt>
                <c:pt idx="223">
                  <c:v>36019</c:v>
                </c:pt>
                <c:pt idx="224">
                  <c:v>36020</c:v>
                </c:pt>
                <c:pt idx="225">
                  <c:v>36021</c:v>
                </c:pt>
                <c:pt idx="226">
                  <c:v>36022</c:v>
                </c:pt>
                <c:pt idx="227">
                  <c:v>36023</c:v>
                </c:pt>
                <c:pt idx="228">
                  <c:v>36024</c:v>
                </c:pt>
                <c:pt idx="229">
                  <c:v>36025</c:v>
                </c:pt>
                <c:pt idx="230">
                  <c:v>36026</c:v>
                </c:pt>
                <c:pt idx="231">
                  <c:v>36027</c:v>
                </c:pt>
                <c:pt idx="232">
                  <c:v>36028</c:v>
                </c:pt>
                <c:pt idx="233">
                  <c:v>36029</c:v>
                </c:pt>
                <c:pt idx="234">
                  <c:v>36030</c:v>
                </c:pt>
                <c:pt idx="235">
                  <c:v>36031</c:v>
                </c:pt>
                <c:pt idx="236">
                  <c:v>36032</c:v>
                </c:pt>
                <c:pt idx="237">
                  <c:v>36033</c:v>
                </c:pt>
                <c:pt idx="238">
                  <c:v>36034</c:v>
                </c:pt>
                <c:pt idx="239">
                  <c:v>36035</c:v>
                </c:pt>
                <c:pt idx="240">
                  <c:v>36036</c:v>
                </c:pt>
                <c:pt idx="241">
                  <c:v>36037</c:v>
                </c:pt>
                <c:pt idx="242">
                  <c:v>36038</c:v>
                </c:pt>
                <c:pt idx="243">
                  <c:v>36039</c:v>
                </c:pt>
                <c:pt idx="244">
                  <c:v>36040</c:v>
                </c:pt>
                <c:pt idx="245">
                  <c:v>36041</c:v>
                </c:pt>
                <c:pt idx="246">
                  <c:v>36042</c:v>
                </c:pt>
                <c:pt idx="247">
                  <c:v>36043</c:v>
                </c:pt>
                <c:pt idx="248">
                  <c:v>36044</c:v>
                </c:pt>
                <c:pt idx="249">
                  <c:v>36045</c:v>
                </c:pt>
                <c:pt idx="250">
                  <c:v>36046</c:v>
                </c:pt>
                <c:pt idx="251">
                  <c:v>36047</c:v>
                </c:pt>
                <c:pt idx="252">
                  <c:v>36048</c:v>
                </c:pt>
                <c:pt idx="253">
                  <c:v>36049</c:v>
                </c:pt>
                <c:pt idx="254">
                  <c:v>36050</c:v>
                </c:pt>
                <c:pt idx="255">
                  <c:v>36051</c:v>
                </c:pt>
                <c:pt idx="256">
                  <c:v>36052</c:v>
                </c:pt>
                <c:pt idx="257">
                  <c:v>36053</c:v>
                </c:pt>
                <c:pt idx="258">
                  <c:v>36054</c:v>
                </c:pt>
                <c:pt idx="259">
                  <c:v>36055</c:v>
                </c:pt>
                <c:pt idx="260">
                  <c:v>36056</c:v>
                </c:pt>
                <c:pt idx="261">
                  <c:v>36057</c:v>
                </c:pt>
                <c:pt idx="262">
                  <c:v>36058</c:v>
                </c:pt>
                <c:pt idx="263">
                  <c:v>36059</c:v>
                </c:pt>
                <c:pt idx="264">
                  <c:v>36060</c:v>
                </c:pt>
                <c:pt idx="265">
                  <c:v>36061</c:v>
                </c:pt>
                <c:pt idx="266">
                  <c:v>36062</c:v>
                </c:pt>
                <c:pt idx="267">
                  <c:v>36063</c:v>
                </c:pt>
                <c:pt idx="268">
                  <c:v>36064</c:v>
                </c:pt>
                <c:pt idx="269">
                  <c:v>36065</c:v>
                </c:pt>
                <c:pt idx="270">
                  <c:v>36066</c:v>
                </c:pt>
                <c:pt idx="271">
                  <c:v>36067</c:v>
                </c:pt>
                <c:pt idx="272">
                  <c:v>36068</c:v>
                </c:pt>
                <c:pt idx="273">
                  <c:v>36069</c:v>
                </c:pt>
                <c:pt idx="274">
                  <c:v>36070</c:v>
                </c:pt>
                <c:pt idx="275">
                  <c:v>36071</c:v>
                </c:pt>
                <c:pt idx="276">
                  <c:v>36072</c:v>
                </c:pt>
                <c:pt idx="277">
                  <c:v>36073</c:v>
                </c:pt>
                <c:pt idx="278">
                  <c:v>36074</c:v>
                </c:pt>
                <c:pt idx="279">
                  <c:v>36075</c:v>
                </c:pt>
                <c:pt idx="280">
                  <c:v>36076</c:v>
                </c:pt>
                <c:pt idx="281">
                  <c:v>36077</c:v>
                </c:pt>
                <c:pt idx="282">
                  <c:v>36078</c:v>
                </c:pt>
                <c:pt idx="283">
                  <c:v>36079</c:v>
                </c:pt>
                <c:pt idx="284">
                  <c:v>36080</c:v>
                </c:pt>
                <c:pt idx="285">
                  <c:v>36081</c:v>
                </c:pt>
                <c:pt idx="286">
                  <c:v>36082</c:v>
                </c:pt>
                <c:pt idx="287">
                  <c:v>36083</c:v>
                </c:pt>
                <c:pt idx="288">
                  <c:v>36084</c:v>
                </c:pt>
                <c:pt idx="289">
                  <c:v>36085</c:v>
                </c:pt>
                <c:pt idx="290">
                  <c:v>36086</c:v>
                </c:pt>
                <c:pt idx="291">
                  <c:v>36087</c:v>
                </c:pt>
                <c:pt idx="292">
                  <c:v>36088</c:v>
                </c:pt>
                <c:pt idx="293">
                  <c:v>36089</c:v>
                </c:pt>
                <c:pt idx="294">
                  <c:v>36090</c:v>
                </c:pt>
                <c:pt idx="295">
                  <c:v>36091</c:v>
                </c:pt>
                <c:pt idx="296">
                  <c:v>36092</c:v>
                </c:pt>
                <c:pt idx="297">
                  <c:v>36093</c:v>
                </c:pt>
                <c:pt idx="298">
                  <c:v>36094</c:v>
                </c:pt>
                <c:pt idx="299">
                  <c:v>36095</c:v>
                </c:pt>
                <c:pt idx="300">
                  <c:v>36096</c:v>
                </c:pt>
                <c:pt idx="301">
                  <c:v>36097</c:v>
                </c:pt>
                <c:pt idx="302">
                  <c:v>36098</c:v>
                </c:pt>
                <c:pt idx="303">
                  <c:v>36099</c:v>
                </c:pt>
                <c:pt idx="304">
                  <c:v>36100</c:v>
                </c:pt>
                <c:pt idx="305">
                  <c:v>36101</c:v>
                </c:pt>
                <c:pt idx="306">
                  <c:v>36102</c:v>
                </c:pt>
                <c:pt idx="307">
                  <c:v>36103</c:v>
                </c:pt>
                <c:pt idx="308">
                  <c:v>36104</c:v>
                </c:pt>
                <c:pt idx="309">
                  <c:v>36105</c:v>
                </c:pt>
                <c:pt idx="310">
                  <c:v>36106</c:v>
                </c:pt>
                <c:pt idx="311">
                  <c:v>36107</c:v>
                </c:pt>
                <c:pt idx="312">
                  <c:v>36108</c:v>
                </c:pt>
                <c:pt idx="313">
                  <c:v>36109</c:v>
                </c:pt>
                <c:pt idx="314">
                  <c:v>36110</c:v>
                </c:pt>
                <c:pt idx="315">
                  <c:v>36111</c:v>
                </c:pt>
                <c:pt idx="316">
                  <c:v>36112</c:v>
                </c:pt>
                <c:pt idx="317">
                  <c:v>36113</c:v>
                </c:pt>
                <c:pt idx="318">
                  <c:v>36114</c:v>
                </c:pt>
                <c:pt idx="319">
                  <c:v>36115</c:v>
                </c:pt>
                <c:pt idx="320">
                  <c:v>36116</c:v>
                </c:pt>
                <c:pt idx="321">
                  <c:v>36117</c:v>
                </c:pt>
                <c:pt idx="322">
                  <c:v>36118</c:v>
                </c:pt>
                <c:pt idx="323">
                  <c:v>36119</c:v>
                </c:pt>
                <c:pt idx="324">
                  <c:v>36120</c:v>
                </c:pt>
                <c:pt idx="325">
                  <c:v>36121</c:v>
                </c:pt>
                <c:pt idx="326">
                  <c:v>36122</c:v>
                </c:pt>
                <c:pt idx="327">
                  <c:v>36123</c:v>
                </c:pt>
                <c:pt idx="328">
                  <c:v>36124</c:v>
                </c:pt>
                <c:pt idx="329">
                  <c:v>36125</c:v>
                </c:pt>
                <c:pt idx="330">
                  <c:v>36126</c:v>
                </c:pt>
                <c:pt idx="331">
                  <c:v>36127</c:v>
                </c:pt>
                <c:pt idx="332">
                  <c:v>36128</c:v>
                </c:pt>
                <c:pt idx="333">
                  <c:v>36129</c:v>
                </c:pt>
                <c:pt idx="334">
                  <c:v>36130</c:v>
                </c:pt>
                <c:pt idx="335">
                  <c:v>36131</c:v>
                </c:pt>
                <c:pt idx="336">
                  <c:v>36132</c:v>
                </c:pt>
                <c:pt idx="337">
                  <c:v>36133</c:v>
                </c:pt>
                <c:pt idx="338">
                  <c:v>36134</c:v>
                </c:pt>
                <c:pt idx="339">
                  <c:v>36135</c:v>
                </c:pt>
                <c:pt idx="340">
                  <c:v>36136</c:v>
                </c:pt>
                <c:pt idx="341">
                  <c:v>36137</c:v>
                </c:pt>
                <c:pt idx="342">
                  <c:v>36138</c:v>
                </c:pt>
                <c:pt idx="343">
                  <c:v>36139</c:v>
                </c:pt>
                <c:pt idx="344">
                  <c:v>36140</c:v>
                </c:pt>
                <c:pt idx="345">
                  <c:v>36141</c:v>
                </c:pt>
                <c:pt idx="346">
                  <c:v>36142</c:v>
                </c:pt>
                <c:pt idx="347">
                  <c:v>36143</c:v>
                </c:pt>
                <c:pt idx="348">
                  <c:v>36144</c:v>
                </c:pt>
                <c:pt idx="349">
                  <c:v>36145</c:v>
                </c:pt>
                <c:pt idx="350">
                  <c:v>36146</c:v>
                </c:pt>
                <c:pt idx="351">
                  <c:v>36147</c:v>
                </c:pt>
                <c:pt idx="352">
                  <c:v>36148</c:v>
                </c:pt>
                <c:pt idx="353">
                  <c:v>36149</c:v>
                </c:pt>
                <c:pt idx="354">
                  <c:v>36150</c:v>
                </c:pt>
                <c:pt idx="355">
                  <c:v>36151</c:v>
                </c:pt>
                <c:pt idx="356">
                  <c:v>36152</c:v>
                </c:pt>
                <c:pt idx="357">
                  <c:v>36153</c:v>
                </c:pt>
                <c:pt idx="358">
                  <c:v>36154</c:v>
                </c:pt>
                <c:pt idx="359">
                  <c:v>36155</c:v>
                </c:pt>
                <c:pt idx="360">
                  <c:v>36156</c:v>
                </c:pt>
                <c:pt idx="361">
                  <c:v>36157</c:v>
                </c:pt>
                <c:pt idx="362">
                  <c:v>36158</c:v>
                </c:pt>
                <c:pt idx="363">
                  <c:v>36159</c:v>
                </c:pt>
                <c:pt idx="364">
                  <c:v>36160</c:v>
                </c:pt>
                <c:pt idx="365">
                  <c:v>36161</c:v>
                </c:pt>
              </c:numCache>
            </c:numRef>
          </c:cat>
          <c:val>
            <c:numRef>
              <c:f>'Orto ocaso interp. decl.'!$U$3:$U$368</c:f>
              <c:numCache>
                <c:formatCode>General</c:formatCode>
                <c:ptCount val="366"/>
                <c:pt idx="0">
                  <c:v>-3.5394985342613792</c:v>
                </c:pt>
                <c:pt idx="1">
                  <c:v>-4.00732276820258</c:v>
                </c:pt>
                <c:pt idx="2">
                  <c:v>-4.4694193763354049</c:v>
                </c:pt>
                <c:pt idx="3">
                  <c:v>-4.9252974221467776</c:v>
                </c:pt>
                <c:pt idx="4">
                  <c:v>-5.3744767298274132</c:v>
                </c:pt>
                <c:pt idx="5">
                  <c:v>-5.8164886240850473</c:v>
                </c:pt>
                <c:pt idx="6">
                  <c:v>-6.2508766407524723</c:v>
                </c:pt>
                <c:pt idx="7">
                  <c:v>-6.6771972065827789</c:v>
                </c:pt>
                <c:pt idx="8">
                  <c:v>-7.0950202867357426</c:v>
                </c:pt>
                <c:pt idx="9">
                  <c:v>-7.5039299985732146</c:v>
                </c:pt>
                <c:pt idx="10">
                  <c:v>-7.903525190501731</c:v>
                </c:pt>
                <c:pt idx="11">
                  <c:v>-8.2934199847223518</c:v>
                </c:pt>
                <c:pt idx="12">
                  <c:v>-8.6732442828748457</c:v>
                </c:pt>
                <c:pt idx="13">
                  <c:v>-9.0426442336924815</c:v>
                </c:pt>
                <c:pt idx="14">
                  <c:v>-9.4012826619142533</c:v>
                </c:pt>
                <c:pt idx="15">
                  <c:v>-9.7488394578343893</c:v>
                </c:pt>
                <c:pt idx="16">
                  <c:v>-10.085011927004192</c:v>
                </c:pt>
                <c:pt idx="17">
                  <c:v>-10.409515099733238</c:v>
                </c:pt>
                <c:pt idx="18">
                  <c:v>-10.722082000174405</c:v>
                </c:pt>
                <c:pt idx="19">
                  <c:v>-11.022463874908679</c:v>
                </c:pt>
                <c:pt idx="20">
                  <c:v>-11.310430381079827</c:v>
                </c:pt>
                <c:pt idx="21">
                  <c:v>-11.585769734259896</c:v>
                </c:pt>
                <c:pt idx="22">
                  <c:v>-11.848288816354604</c:v>
                </c:pt>
                <c:pt idx="23">
                  <c:v>-12.097813243985698</c:v>
                </c:pt>
                <c:pt idx="24">
                  <c:v>-12.33418739790778</c:v>
                </c:pt>
                <c:pt idx="25">
                  <c:v>-12.557274414139318</c:v>
                </c:pt>
                <c:pt idx="26">
                  <c:v>-12.766956137599479</c:v>
                </c:pt>
                <c:pt idx="27">
                  <c:v>-12.963133039156235</c:v>
                </c:pt>
                <c:pt idx="28">
                  <c:v>-13.145724097093474</c:v>
                </c:pt>
                <c:pt idx="29">
                  <c:v>-13.314666644106859</c:v>
                </c:pt>
                <c:pt idx="30">
                  <c:v>-13.469916181032227</c:v>
                </c:pt>
                <c:pt idx="31">
                  <c:v>-13.611446158596511</c:v>
                </c:pt>
                <c:pt idx="32">
                  <c:v>-13.739247728565276</c:v>
                </c:pt>
                <c:pt idx="33">
                  <c:v>-13.853329465733324</c:v>
                </c:pt>
                <c:pt idx="34">
                  <c:v>-13.953717062274171</c:v>
                </c:pt>
                <c:pt idx="35">
                  <c:v>-14.040452996023735</c:v>
                </c:pt>
                <c:pt idx="36">
                  <c:v>-14.113596174326952</c:v>
                </c:pt>
                <c:pt idx="37">
                  <c:v>-14.173221555121392</c:v>
                </c:pt>
                <c:pt idx="38">
                  <c:v>-14.219419746969953</c:v>
                </c:pt>
                <c:pt idx="39">
                  <c:v>-14.252296589784269</c:v>
                </c:pt>
                <c:pt idx="40">
                  <c:v>-14.271972718002882</c:v>
                </c:pt>
                <c:pt idx="41">
                  <c:v>-14.278583108002877</c:v>
                </c:pt>
                <c:pt idx="42">
                  <c:v>-14.27227661152943</c:v>
                </c:pt>
                <c:pt idx="43">
                  <c:v>-14.253215476927441</c:v>
                </c:pt>
                <c:pt idx="44">
                  <c:v>-14.221574859950019</c:v>
                </c:pt>
                <c:pt idx="45">
                  <c:v>-14.177542325902344</c:v>
                </c:pt>
                <c:pt idx="46">
                  <c:v>-14.121317344856035</c:v>
                </c:pt>
                <c:pt idx="47">
                  <c:v>-14.053110781637969</c:v>
                </c:pt>
                <c:pt idx="48">
                  <c:v>-13.973144382260331</c:v>
                </c:pt>
                <c:pt idx="49">
                  <c:v>-13.881650258413567</c:v>
                </c:pt>
                <c:pt idx="50">
                  <c:v>-13.778870371593936</c:v>
                </c:pt>
                <c:pt idx="51">
                  <c:v>-13.665056018380227</c:v>
                </c:pt>
                <c:pt idx="52">
                  <c:v>-13.540467318311936</c:v>
                </c:pt>
                <c:pt idx="53">
                  <c:v>-13.405372705753305</c:v>
                </c:pt>
                <c:pt idx="54">
                  <c:v>-13.260048427054649</c:v>
                </c:pt>
                <c:pt idx="55">
                  <c:v>-13.1047780442467</c:v>
                </c:pt>
                <c:pt idx="56">
                  <c:v>-12.939851946419425</c:v>
                </c:pt>
                <c:pt idx="57">
                  <c:v>-12.76556686985557</c:v>
                </c:pt>
                <c:pt idx="58">
                  <c:v>-12.582225427897395</c:v>
                </c:pt>
                <c:pt idx="59">
                  <c:v>-12.390135651437321</c:v>
                </c:pt>
                <c:pt idx="60">
                  <c:v>-12.189610540827646</c:v>
                </c:pt>
                <c:pt idx="61">
                  <c:v>-11.980967629911637</c:v>
                </c:pt>
                <c:pt idx="62">
                  <c:v>-11.764528562780468</c:v>
                </c:pt>
                <c:pt idx="63">
                  <c:v>-11.540618683765199</c:v>
                </c:pt>
                <c:pt idx="64">
                  <c:v>-11.309566641075291</c:v>
                </c:pt>
                <c:pt idx="65">
                  <c:v>-11.071704004397006</c:v>
                </c:pt>
                <c:pt idx="66">
                  <c:v>-10.827364896672062</c:v>
                </c:pt>
                <c:pt idx="67">
                  <c:v>-10.57688564017811</c:v>
                </c:pt>
                <c:pt idx="68">
                  <c:v>-10.320604416942952</c:v>
                </c:pt>
                <c:pt idx="69">
                  <c:v>-10.058860943430421</c:v>
                </c:pt>
                <c:pt idx="70">
                  <c:v>-9.7919961593494271</c:v>
                </c:pt>
                <c:pt idx="71">
                  <c:v>-9.5203519303506869</c:v>
                </c:pt>
                <c:pt idx="72">
                  <c:v>-9.2442707642953046</c:v>
                </c:pt>
                <c:pt idx="73">
                  <c:v>-8.9640955406985938</c:v>
                </c:pt>
                <c:pt idx="74">
                  <c:v>-8.6801692528816972</c:v>
                </c:pt>
                <c:pt idx="75">
                  <c:v>-8.3928347622914679</c:v>
                </c:pt>
                <c:pt idx="76">
                  <c:v>-8.1024345643853302</c:v>
                </c:pt>
                <c:pt idx="77">
                  <c:v>-7.8093105654196826</c:v>
                </c:pt>
                <c:pt idx="78">
                  <c:v>-7.513803869424251</c:v>
                </c:pt>
                <c:pt idx="79">
                  <c:v>-7.2162545745981781</c:v>
                </c:pt>
                <c:pt idx="80">
                  <c:v>-6.9170015783205541</c:v>
                </c:pt>
                <c:pt idx="81">
                  <c:v>-6.6163823899325083</c:v>
                </c:pt>
                <c:pt idx="82">
                  <c:v>-6.3147329504161105</c:v>
                </c:pt>
                <c:pt idx="83">
                  <c:v>-6.0123874580745822</c:v>
                </c:pt>
                <c:pt idx="84">
                  <c:v>-5.7096781992980992</c:v>
                </c:pt>
                <c:pt idx="85">
                  <c:v>-5.406935383489901</c:v>
                </c:pt>
                <c:pt idx="86">
                  <c:v>-5.1044869812241567</c:v>
                </c:pt>
                <c:pt idx="87">
                  <c:v>-4.8026585647065145</c:v>
                </c:pt>
                <c:pt idx="88">
                  <c:v>-4.5017731496200257</c:v>
                </c:pt>
                <c:pt idx="89">
                  <c:v>-4.2021510374506397</c:v>
                </c:pt>
                <c:pt idx="90">
                  <c:v>-3.9041096574111784</c:v>
                </c:pt>
                <c:pt idx="91">
                  <c:v>-3.6079634071066287</c:v>
                </c:pt>
                <c:pt idx="92">
                  <c:v>-3.3140234911189901</c:v>
                </c:pt>
                <c:pt idx="93">
                  <c:v>-3.0225977567273583</c:v>
                </c:pt>
                <c:pt idx="94">
                  <c:v>-2.7339905260242343</c:v>
                </c:pt>
                <c:pt idx="95">
                  <c:v>-2.4485024237374291</c:v>
                </c:pt>
                <c:pt idx="96">
                  <c:v>-2.1664302001216016</c:v>
                </c:pt>
                <c:pt idx="97">
                  <c:v>-1.8880665483434904</c:v>
                </c:pt>
                <c:pt idx="98">
                  <c:v>-1.6136999158458967</c:v>
                </c:pt>
                <c:pt idx="99">
                  <c:v>-1.3436143092445152</c:v>
                </c:pt>
                <c:pt idx="100">
                  <c:v>-1.0780890923809443</c:v>
                </c:pt>
                <c:pt idx="101">
                  <c:v>-0.8173987772298934</c:v>
                </c:pt>
                <c:pt idx="102">
                  <c:v>-0.56181280743364792</c:v>
                </c:pt>
                <c:pt idx="103">
                  <c:v>-0.31159533431677222</c:v>
                </c:pt>
                <c:pt idx="104">
                  <c:v>-6.7004985313370735E-2</c:v>
                </c:pt>
                <c:pt idx="105">
                  <c:v>0.17170537517767431</c:v>
                </c:pt>
                <c:pt idx="106">
                  <c:v>0.40428889241375177</c:v>
                </c:pt>
                <c:pt idx="107">
                  <c:v>0.63050497522342741</c:v>
                </c:pt>
                <c:pt idx="108">
                  <c:v>0.85011955695312558</c:v>
                </c:pt>
                <c:pt idx="109">
                  <c:v>1.0629053630982952</c:v>
                </c:pt>
                <c:pt idx="110">
                  <c:v>1.2686421851912499</c:v>
                </c:pt>
                <c:pt idx="111">
                  <c:v>1.4671171604371092</c:v>
                </c:pt>
                <c:pt idx="112">
                  <c:v>1.6581250565102497</c:v>
                </c:pt>
                <c:pt idx="113">
                  <c:v>1.8414685608483334</c:v>
                </c:pt>
                <c:pt idx="114">
                  <c:v>2.0169585737061904</c:v>
                </c:pt>
                <c:pt idx="115">
                  <c:v>2.1844145041623353</c:v>
                </c:pt>
                <c:pt idx="116">
                  <c:v>2.3436645682030419</c:v>
                </c:pt>
                <c:pt idx="117">
                  <c:v>2.4945460879465418</c:v>
                </c:pt>
                <c:pt idx="118">
                  <c:v>2.636905791010447</c:v>
                </c:pt>
                <c:pt idx="119">
                  <c:v>2.7706001089715877</c:v>
                </c:pt>
                <c:pt idx="120">
                  <c:v>2.8954954738181953</c:v>
                </c:pt>
                <c:pt idx="121">
                  <c:v>3.0114686112497573</c:v>
                </c:pt>
                <c:pt idx="122">
                  <c:v>3.1184068296422538</c:v>
                </c:pt>
                <c:pt idx="123">
                  <c:v>3.2162083034622744</c:v>
                </c:pt>
                <c:pt idx="124">
                  <c:v>3.3047823498879723</c:v>
                </c:pt>
                <c:pt idx="125">
                  <c:v>3.384049697372828</c:v>
                </c:pt>
                <c:pt idx="126">
                  <c:v>3.453942744874821</c:v>
                </c:pt>
                <c:pt idx="127">
                  <c:v>3.5144058104645213</c:v>
                </c:pt>
                <c:pt idx="128">
                  <c:v>3.565395368024745</c:v>
                </c:pt>
                <c:pt idx="129">
                  <c:v>3.6068802707593197</c:v>
                </c:pt>
                <c:pt idx="130">
                  <c:v>3.6388419602397839</c:v>
                </c:pt>
                <c:pt idx="131">
                  <c:v>3.6612746597374759</c:v>
                </c:pt>
                <c:pt idx="132">
                  <c:v>3.674185550613124</c:v>
                </c:pt>
                <c:pt idx="133">
                  <c:v>3.6775949305670235</c:v>
                </c:pt>
                <c:pt idx="134">
                  <c:v>3.6715363525911737</c:v>
                </c:pt>
                <c:pt idx="135">
                  <c:v>3.6560567435078699</c:v>
                </c:pt>
                <c:pt idx="136">
                  <c:v>3.6312165010298703</c:v>
                </c:pt>
                <c:pt idx="137">
                  <c:v>3.5970895683329118</c:v>
                </c:pt>
                <c:pt idx="138">
                  <c:v>3.5537634851929312</c:v>
                </c:pt>
                <c:pt idx="139">
                  <c:v>3.5013394148069499</c:v>
                </c:pt>
                <c:pt idx="140">
                  <c:v>3.4399321454897764</c:v>
                </c:pt>
                <c:pt idx="141">
                  <c:v>3.3696700665140749</c:v>
                </c:pt>
                <c:pt idx="142">
                  <c:v>3.2906951174440073</c:v>
                </c:pt>
                <c:pt idx="143">
                  <c:v>3.2031627103980096</c:v>
                </c:pt>
                <c:pt idx="144">
                  <c:v>3.107241624764614</c:v>
                </c:pt>
                <c:pt idx="145">
                  <c:v>3.0031138739895811</c:v>
                </c:pt>
                <c:pt idx="146">
                  <c:v>2.8909745441470109</c:v>
                </c:pt>
                <c:pt idx="147">
                  <c:v>2.7710316041055099</c:v>
                </c:pt>
                <c:pt idx="148">
                  <c:v>2.6435056872013551</c:v>
                </c:pt>
                <c:pt idx="149">
                  <c:v>2.5086298444320243</c:v>
                </c:pt>
                <c:pt idx="150">
                  <c:v>2.3666492692863668</c:v>
                </c:pt>
                <c:pt idx="151">
                  <c:v>2.2178209944325236</c:v>
                </c:pt>
                <c:pt idx="152">
                  <c:v>2.0624135605872125</c:v>
                </c:pt>
                <c:pt idx="153">
                  <c:v>1.9007066579951675</c:v>
                </c:pt>
                <c:pt idx="154">
                  <c:v>1.732990741050302</c:v>
                </c:pt>
                <c:pt idx="155">
                  <c:v>1.5595666166906623</c:v>
                </c:pt>
                <c:pt idx="156">
                  <c:v>1.380745007302133</c:v>
                </c:pt>
                <c:pt idx="157">
                  <c:v>1.1968460889614354</c:v>
                </c:pt>
                <c:pt idx="158">
                  <c:v>1.0081990059456425</c:v>
                </c:pt>
                <c:pt idx="159">
                  <c:v>0.81514136252785074</c:v>
                </c:pt>
                <c:pt idx="160">
                  <c:v>0.61801869316766289</c:v>
                </c:pt>
                <c:pt idx="161">
                  <c:v>0.41718391228985202</c:v>
                </c:pt>
                <c:pt idx="162">
                  <c:v>0.21299674492621717</c:v>
                </c:pt>
                <c:pt idx="163">
                  <c:v>5.8231395708588278E-3</c:v>
                </c:pt>
                <c:pt idx="164">
                  <c:v>-0.2039653353282847</c:v>
                </c:pt>
                <c:pt idx="165">
                  <c:v>-0.41599210975449619</c:v>
                </c:pt>
                <c:pt idx="166">
                  <c:v>-0.62987624383560736</c:v>
                </c:pt>
                <c:pt idx="167">
                  <c:v>-0.8452330712825199</c:v>
                </c:pt>
                <c:pt idx="168">
                  <c:v>-1.0616748529035223</c:v>
                </c:pt>
                <c:pt idx="169">
                  <c:v>-1.2788114385015581</c:v>
                </c:pt>
                <c:pt idx="170">
                  <c:v>-1.4962509354270663</c:v>
                </c:pt>
                <c:pt idx="171">
                  <c:v>-1.7136003820317365</c:v>
                </c:pt>
                <c:pt idx="172">
                  <c:v>-1.9304664242454825</c:v>
                </c:pt>
                <c:pt idx="173">
                  <c:v>-2.1464559934869536</c:v>
                </c:pt>
                <c:pt idx="174">
                  <c:v>-2.3611769841078032</c:v>
                </c:pt>
                <c:pt idx="175">
                  <c:v>-2.5742389285741396</c:v>
                </c:pt>
                <c:pt idx="176">
                  <c:v>-2.785253668593517</c:v>
                </c:pt>
                <c:pt idx="177">
                  <c:v>-2.9938360204103773</c:v>
                </c:pt>
                <c:pt idx="178">
                  <c:v>-3.1996044325159181</c:v>
                </c:pt>
                <c:pt idx="179">
                  <c:v>-3.4021816340444535</c:v>
                </c:pt>
                <c:pt idx="180">
                  <c:v>-3.6011952721647633</c:v>
                </c:pt>
                <c:pt idx="181">
                  <c:v>-3.7962785368172467</c:v>
                </c:pt>
                <c:pt idx="182">
                  <c:v>-3.9870707711950333</c:v>
                </c:pt>
                <c:pt idx="183">
                  <c:v>-4.1732180664227245</c:v>
                </c:pt>
                <c:pt idx="184">
                  <c:v>-4.3543738389470059</c:v>
                </c:pt>
                <c:pt idx="185">
                  <c:v>-4.530199389219737</c:v>
                </c:pt>
                <c:pt idx="186">
                  <c:v>-4.7003644403269496</c:v>
                </c:pt>
                <c:pt idx="187">
                  <c:v>-4.8645476552927702</c:v>
                </c:pt>
                <c:pt idx="188">
                  <c:v>-5.0224371318712882</c:v>
                </c:pt>
                <c:pt idx="189">
                  <c:v>-5.1737308737240282</c:v>
                </c:pt>
                <c:pt idx="190">
                  <c:v>-5.3181372369723379</c:v>
                </c:pt>
                <c:pt idx="191">
                  <c:v>-5.4553753512072589</c:v>
                </c:pt>
                <c:pt idx="192">
                  <c:v>-5.5851755141367523</c:v>
                </c:pt>
                <c:pt idx="193">
                  <c:v>-5.7072795591510399</c:v>
                </c:pt>
                <c:pt idx="194">
                  <c:v>-5.8214411951876084</c:v>
                </c:pt>
                <c:pt idx="195">
                  <c:v>-5.9274263183825902</c:v>
                </c:pt>
                <c:pt idx="196">
                  <c:v>-6.0250132951002566</c:v>
                </c:pt>
                <c:pt idx="197">
                  <c:v>-6.1139932160387067</c:v>
                </c:pt>
                <c:pt idx="198">
                  <c:v>-6.1941701212165547</c:v>
                </c:pt>
                <c:pt idx="199">
                  <c:v>-6.265361195751777</c:v>
                </c:pt>
                <c:pt idx="200">
                  <c:v>-6.3273969364501932</c:v>
                </c:pt>
                <c:pt idx="201">
                  <c:v>-6.3801212893257384</c:v>
                </c:pt>
                <c:pt idx="202">
                  <c:v>-6.4233917582781022</c:v>
                </c:pt>
                <c:pt idx="203">
                  <c:v>-6.4570794852550364</c:v>
                </c:pt>
                <c:pt idx="204">
                  <c:v>-6.481069302324773</c:v>
                </c:pt>
                <c:pt idx="205">
                  <c:v>-6.4952597561809595</c:v>
                </c:pt>
                <c:pt idx="206">
                  <c:v>-6.4995631056945919</c:v>
                </c:pt>
                <c:pt idx="207">
                  <c:v>-6.4939052932165584</c:v>
                </c:pt>
                <c:pt idx="208">
                  <c:v>-6.4782258904190977</c:v>
                </c:pt>
                <c:pt idx="209">
                  <c:v>-6.4524780195452855</c:v>
                </c:pt>
                <c:pt idx="210">
                  <c:v>-6.4166282510101178</c:v>
                </c:pt>
                <c:pt idx="211">
                  <c:v>-6.3706564783681596</c:v>
                </c:pt>
                <c:pt idx="212">
                  <c:v>-6.3145557717265079</c:v>
                </c:pt>
                <c:pt idx="213">
                  <c:v>-6.24833221074151</c:v>
                </c:pt>
                <c:pt idx="214">
                  <c:v>-6.1720046983901513</c:v>
                </c:pt>
                <c:pt idx="215">
                  <c:v>-6.0856047567541927</c:v>
                </c:pt>
                <c:pt idx="216">
                  <c:v>-5.9891763060949827</c:v>
                </c:pt>
                <c:pt idx="217">
                  <c:v>-5.8827754285313025</c:v>
                </c:pt>
                <c:pt idx="218">
                  <c:v>-5.766470117658856</c:v>
                </c:pt>
                <c:pt idx="219">
                  <c:v>-5.64034001547091</c:v>
                </c:pt>
                <c:pt idx="220">
                  <c:v>-5.5044761379527696</c:v>
                </c:pt>
                <c:pt idx="221">
                  <c:v>-5.358980590729324</c:v>
                </c:pt>
                <c:pt idx="222">
                  <c:v>-5.203966276144528</c:v>
                </c:pt>
                <c:pt idx="223">
                  <c:v>-5.039556593144793</c:v>
                </c:pt>
                <c:pt idx="224">
                  <c:v>-4.8658851313241129</c:v>
                </c:pt>
                <c:pt idx="225">
                  <c:v>-4.6830953604682737</c:v>
                </c:pt>
                <c:pt idx="226">
                  <c:v>-4.4913403169088086</c:v>
                </c:pt>
                <c:pt idx="227">
                  <c:v>-4.2907822879635082</c:v>
                </c:pt>
                <c:pt idx="228">
                  <c:v>-4.081592495701277</c:v>
                </c:pt>
                <c:pt idx="229">
                  <c:v>-3.8639507812236698</c:v>
                </c:pt>
                <c:pt idx="230">
                  <c:v>-3.6380452906042269</c:v>
                </c:pt>
                <c:pt idx="231">
                  <c:v>-3.4040721635708064</c:v>
                </c:pt>
                <c:pt idx="232">
                  <c:v>-3.1622352259547593</c:v>
                </c:pt>
                <c:pt idx="233">
                  <c:v>-2.9127456868641683</c:v>
                </c:pt>
                <c:pt idx="234">
                  <c:v>-2.6558218414691317</c:v>
                </c:pt>
                <c:pt idx="235">
                  <c:v>-2.3916887802118061</c:v>
                </c:pt>
                <c:pt idx="236">
                  <c:v>-2.1205781051766377</c:v>
                </c:pt>
                <c:pt idx="237">
                  <c:v>-1.8427276542753455</c:v>
                </c:pt>
                <c:pt idx="238">
                  <c:v>-1.5583812338173346</c:v>
                </c:pt>
                <c:pt idx="239">
                  <c:v>-1.2677883599506727</c:v>
                </c:pt>
                <c:pt idx="240">
                  <c:v>-0.97120400937110607</c:v>
                </c:pt>
                <c:pt idx="241">
                  <c:v>-0.66888837960767311</c:v>
                </c:pt>
                <c:pt idx="242">
                  <c:v>-0.36110665910376966</c:v>
                </c:pt>
                <c:pt idx="243">
                  <c:v>-4.8128807222658575E-2</c:v>
                </c:pt>
                <c:pt idx="244">
                  <c:v>0.26977065578391551</c:v>
                </c:pt>
                <c:pt idx="245">
                  <c:v>0.59231284889405877</c:v>
                </c:pt>
                <c:pt idx="246">
                  <c:v>0.91921472065998777</c:v>
                </c:pt>
                <c:pt idx="247">
                  <c:v>1.2501892300030648</c:v>
                </c:pt>
                <c:pt idx="248">
                  <c:v>1.5849455177697256</c:v>
                </c:pt>
                <c:pt idx="249">
                  <c:v>1.923189069440195</c:v>
                </c:pt>
                <c:pt idx="250">
                  <c:v>2.2646218694610893</c:v>
                </c:pt>
                <c:pt idx="251">
                  <c:v>2.6089425477494537</c:v>
                </c:pt>
                <c:pt idx="252">
                  <c:v>2.9558465189864402</c:v>
                </c:pt>
                <c:pt idx="253">
                  <c:v>3.3050261153887508</c:v>
                </c:pt>
                <c:pt idx="254">
                  <c:v>3.6561707137076098</c:v>
                </c:pt>
                <c:pt idx="255">
                  <c:v>4.0089668572645074</c:v>
                </c:pt>
                <c:pt idx="256">
                  <c:v>4.3630983738860092</c:v>
                </c:pt>
                <c:pt idx="257">
                  <c:v>4.7182464906476369</c:v>
                </c:pt>
                <c:pt idx="258">
                  <c:v>5.0740899463789084</c:v>
                </c:pt>
                <c:pt idx="259">
                  <c:v>5.430305102917603</c:v>
                </c:pt>
                <c:pt idx="260">
                  <c:v>5.7865660561307815</c:v>
                </c:pt>
                <c:pt idx="261">
                  <c:v>6.1425447477441102</c:v>
                </c:pt>
                <c:pt idx="262">
                  <c:v>6.4979110790365349</c:v>
                </c:pt>
                <c:pt idx="263">
                  <c:v>6.8523330274682568</c:v>
                </c:pt>
                <c:pt idx="264">
                  <c:v>7.205476767313078</c:v>
                </c:pt>
                <c:pt idx="265">
                  <c:v>7.5570067953619882</c:v>
                </c:pt>
                <c:pt idx="266">
                  <c:v>7.9065860627546405</c:v>
                </c:pt>
                <c:pt idx="267">
                  <c:v>8.2538761139781958</c:v>
                </c:pt>
                <c:pt idx="268">
                  <c:v>8.5985372340481767</c:v>
                </c:pt>
                <c:pt idx="269">
                  <c:v>8.9402286048557666</c:v>
                </c:pt>
                <c:pt idx="270">
                  <c:v>9.2786084716277308</c:v>
                </c:pt>
                <c:pt idx="271">
                  <c:v>9.6133343204018491</c:v>
                </c:pt>
                <c:pt idx="272">
                  <c:v>9.9440630673698269</c:v>
                </c:pt>
                <c:pt idx="273">
                  <c:v>10.270451260883755</c:v>
                </c:pt>
                <c:pt idx="274">
                  <c:v>10.592155296860035</c:v>
                </c:pt>
                <c:pt idx="275">
                  <c:v>10.90883164824653</c:v>
                </c:pt>
                <c:pt idx="276">
                  <c:v>11.220137109146735</c:v>
                </c:pt>
                <c:pt idx="277">
                  <c:v>11.525729054115974</c:v>
                </c:pt>
                <c:pt idx="278">
                  <c:v>11.825265713063017</c:v>
                </c:pt>
                <c:pt idx="279">
                  <c:v>12.118406462103724</c:v>
                </c:pt>
                <c:pt idx="280">
                  <c:v>12.404812130623268</c:v>
                </c:pt>
                <c:pt idx="281">
                  <c:v>12.68414532470967</c:v>
                </c:pt>
                <c:pt idx="282">
                  <c:v>12.956070767025684</c:v>
                </c:pt>
                <c:pt idx="283">
                  <c:v>13.2202556530862</c:v>
                </c:pt>
                <c:pt idx="284">
                  <c:v>13.476370023808485</c:v>
                </c:pt>
                <c:pt idx="285">
                  <c:v>13.724087154100182</c:v>
                </c:pt>
                <c:pt idx="286">
                  <c:v>13.963083957146385</c:v>
                </c:pt>
                <c:pt idx="287">
                  <c:v>14.193041403954348</c:v>
                </c:pt>
                <c:pt idx="288">
                  <c:v>14.413644957609916</c:v>
                </c:pt>
                <c:pt idx="289">
                  <c:v>14.624585021597849</c:v>
                </c:pt>
                <c:pt idx="290">
                  <c:v>14.825557401435569</c:v>
                </c:pt>
                <c:pt idx="291">
                  <c:v>15.016263778769845</c:v>
                </c:pt>
                <c:pt idx="292">
                  <c:v>15.196412196988568</c:v>
                </c:pt>
                <c:pt idx="293">
                  <c:v>15.365717557302704</c:v>
                </c:pt>
                <c:pt idx="294">
                  <c:v>15.523902124162987</c:v>
                </c:pt>
                <c:pt idx="295">
                  <c:v>15.670696038785664</c:v>
                </c:pt>
                <c:pt idx="296">
                  <c:v>15.80583783947772</c:v>
                </c:pt>
                <c:pt idx="297">
                  <c:v>15.929074987371447</c:v>
                </c:pt>
                <c:pt idx="298">
                  <c:v>16.040164396102945</c:v>
                </c:pt>
                <c:pt idx="299">
                  <c:v>16.138872963899423</c:v>
                </c:pt>
                <c:pt idx="300">
                  <c:v>16.224978106475703</c:v>
                </c:pt>
                <c:pt idx="301">
                  <c:v>16.298268289082252</c:v>
                </c:pt>
                <c:pt idx="302">
                  <c:v>16.358543555995801</c:v>
                </c:pt>
                <c:pt idx="303">
                  <c:v>16.405616055697955</c:v>
                </c:pt>
                <c:pt idx="304">
                  <c:v>16.439310559950059</c:v>
                </c:pt>
                <c:pt idx="305">
                  <c:v>16.459464974941564</c:v>
                </c:pt>
                <c:pt idx="306">
                  <c:v>16.465930842666012</c:v>
                </c:pt>
                <c:pt idx="307">
                  <c:v>16.458573830663578</c:v>
                </c:pt>
                <c:pt idx="308">
                  <c:v>16.437274208261229</c:v>
                </c:pt>
                <c:pt idx="309">
                  <c:v>16.401927307442147</c:v>
                </c:pt>
                <c:pt idx="310">
                  <c:v>16.35244396648422</c:v>
                </c:pt>
                <c:pt idx="311">
                  <c:v>16.28875095452403</c:v>
                </c:pt>
                <c:pt idx="312">
                  <c:v>16.210791375227267</c:v>
                </c:pt>
                <c:pt idx="313">
                  <c:v>16.118525047778828</c:v>
                </c:pt>
                <c:pt idx="314">
                  <c:v>16.011928863446911</c:v>
                </c:pt>
                <c:pt idx="315">
                  <c:v>15.890997116023284</c:v>
                </c:pt>
                <c:pt idx="316">
                  <c:v>15.755741804498591</c:v>
                </c:pt>
                <c:pt idx="317">
                  <c:v>15.606192906394972</c:v>
                </c:pt>
                <c:pt idx="318">
                  <c:v>15.442398620249495</c:v>
                </c:pt>
                <c:pt idx="319">
                  <c:v>15.264425575820271</c:v>
                </c:pt>
                <c:pt idx="320">
                  <c:v>15.072359010671915</c:v>
                </c:pt>
                <c:pt idx="321">
                  <c:v>14.866302911888964</c:v>
                </c:pt>
                <c:pt idx="322">
                  <c:v>14.646380121763297</c:v>
                </c:pt>
                <c:pt idx="323">
                  <c:v>14.412732406405526</c:v>
                </c:pt>
                <c:pt idx="324">
                  <c:v>14.165520486339418</c:v>
                </c:pt>
                <c:pt idx="325">
                  <c:v>13.904924028252069</c:v>
                </c:pt>
                <c:pt idx="326">
                  <c:v>13.631141597191922</c:v>
                </c:pt>
                <c:pt idx="327">
                  <c:v>13.344390568628649</c:v>
                </c:pt>
                <c:pt idx="328">
                  <c:v>13.044906999916034</c:v>
                </c:pt>
                <c:pt idx="329">
                  <c:v>12.732945460827864</c:v>
                </c:pt>
                <c:pt idx="330">
                  <c:v>12.408778822969486</c:v>
                </c:pt>
                <c:pt idx="331">
                  <c:v>12.072698008001149</c:v>
                </c:pt>
                <c:pt idx="332">
                  <c:v>11.725011694745705</c:v>
                </c:pt>
                <c:pt idx="333">
                  <c:v>11.366045985388737</c:v>
                </c:pt>
                <c:pt idx="334">
                  <c:v>10.996144031117563</c:v>
                </c:pt>
                <c:pt idx="335">
                  <c:v>10.615665617681111</c:v>
                </c:pt>
                <c:pt idx="336">
                  <c:v>10.224986711489413</c:v>
                </c:pt>
                <c:pt idx="337">
                  <c:v>9.8244989670064644</c:v>
                </c:pt>
                <c:pt idx="338">
                  <c:v>9.414609196322461</c:v>
                </c:pt>
                <c:pt idx="339">
                  <c:v>8.9957388019226308</c:v>
                </c:pt>
                <c:pt idx="340">
                  <c:v>8.5683231737972054</c:v>
                </c:pt>
                <c:pt idx="341">
                  <c:v>8.1328110521613404</c:v>
                </c:pt>
                <c:pt idx="342">
                  <c:v>7.6896638571737475</c:v>
                </c:pt>
                <c:pt idx="343">
                  <c:v>7.2393549871586176</c:v>
                </c:pt>
                <c:pt idx="344">
                  <c:v>6.7823690869462068</c:v>
                </c:pt>
                <c:pt idx="345">
                  <c:v>6.3192012880523638</c:v>
                </c:pt>
                <c:pt idx="346">
                  <c:v>5.8503564225167306</c:v>
                </c:pt>
                <c:pt idx="347">
                  <c:v>5.376348212312684</c:v>
                </c:pt>
                <c:pt idx="348">
                  <c:v>4.8976984363282163</c:v>
                </c:pt>
                <c:pt idx="349">
                  <c:v>4.4149360769958195</c:v>
                </c:pt>
                <c:pt idx="350">
                  <c:v>3.9285964487224065</c:v>
                </c:pt>
                <c:pt idx="351">
                  <c:v>3.4392203103336234</c:v>
                </c:pt>
                <c:pt idx="352">
                  <c:v>2.9473529638033926</c:v>
                </c:pt>
                <c:pt idx="353">
                  <c:v>2.4535433415882544</c:v>
                </c:pt>
                <c:pt idx="354">
                  <c:v>1.9583430849244869</c:v>
                </c:pt>
                <c:pt idx="355">
                  <c:v>1.4623056154788974</c:v>
                </c:pt>
                <c:pt idx="356">
                  <c:v>0.96598520276518296</c:v>
                </c:pt>
                <c:pt idx="357">
                  <c:v>0.46993602975212007</c:v>
                </c:pt>
                <c:pt idx="358">
                  <c:v>-2.5288740905083665E-2</c:v>
                </c:pt>
                <c:pt idx="359">
                  <c:v>-0.51913789758331341</c:v>
                </c:pt>
                <c:pt idx="360">
                  <c:v>-1.0110631049448902</c:v>
                </c:pt>
                <c:pt idx="361">
                  <c:v>-1.5005198213334887</c:v>
                </c:pt>
                <c:pt idx="362">
                  <c:v>-1.9869682059490217</c:v>
                </c:pt>
                <c:pt idx="363">
                  <c:v>-2.4698740134774524</c:v>
                </c:pt>
                <c:pt idx="364">
                  <c:v>-2.9487094738981017</c:v>
                </c:pt>
                <c:pt idx="365">
                  <c:v>-3.4229541552464564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14-4143-8B47-CA64A3616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9747887"/>
        <c:axId val="2059748367"/>
      </c:lineChart>
      <c:dateAx>
        <c:axId val="20597478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Día del 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d\-m;@" sourceLinked="0"/>
        <c:majorTickMark val="in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59748367"/>
        <c:crosses val="autoZero"/>
        <c:auto val="1"/>
        <c:lblOffset val="100"/>
        <c:baseTimeUnit val="days"/>
        <c:minorUnit val="1"/>
        <c:minorTimeUnit val="months"/>
      </c:dateAx>
      <c:valAx>
        <c:axId val="205974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/>
                  <a:t>Minutos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597478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27</xdr:row>
      <xdr:rowOff>31750</xdr:rowOff>
    </xdr:from>
    <xdr:to>
      <xdr:col>2</xdr:col>
      <xdr:colOff>1244600</xdr:colOff>
      <xdr:row>49</xdr:row>
      <xdr:rowOff>31750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0E81945-5A29-4A23-B25B-934BB1EF8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215900</xdr:colOff>
      <xdr:row>49</xdr:row>
      <xdr:rowOff>107950</xdr:rowOff>
    </xdr:from>
    <xdr:to>
      <xdr:col>2</xdr:col>
      <xdr:colOff>1257300</xdr:colOff>
      <xdr:row>64</xdr:row>
      <xdr:rowOff>107950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F64A5881-AEBA-40AE-8A65-4C0F8A0498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65</xdr:row>
      <xdr:rowOff>19050</xdr:rowOff>
    </xdr:from>
    <xdr:to>
      <xdr:col>2</xdr:col>
      <xdr:colOff>1231900</xdr:colOff>
      <xdr:row>84</xdr:row>
      <xdr:rowOff>38100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44AFC5F9-9F98-4444-959B-2B1606D6C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184150</xdr:colOff>
      <xdr:row>84</xdr:row>
      <xdr:rowOff>139700</xdr:rowOff>
    </xdr:from>
    <xdr:to>
      <xdr:col>2</xdr:col>
      <xdr:colOff>1250950</xdr:colOff>
      <xdr:row>101</xdr:row>
      <xdr:rowOff>120650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7179F389-0F0E-4AD0-BC50-82CE54300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152400</xdr:colOff>
      <xdr:row>102</xdr:row>
      <xdr:rowOff>12700</xdr:rowOff>
    </xdr:from>
    <xdr:to>
      <xdr:col>2</xdr:col>
      <xdr:colOff>1238250</xdr:colOff>
      <xdr:row>117</xdr:row>
      <xdr:rowOff>171450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CAE0564D-9858-479F-9CD9-E7BFDE87C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431800</xdr:colOff>
      <xdr:row>2</xdr:row>
      <xdr:rowOff>31750</xdr:rowOff>
    </xdr:from>
    <xdr:to>
      <xdr:col>28</xdr:col>
      <xdr:colOff>1079500</xdr:colOff>
      <xdr:row>6</xdr:row>
      <xdr:rowOff>31750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EE11B9D8-99CD-A050-F0AE-5C874FD0BBC2}"/>
            </a:ext>
          </a:extLst>
        </xdr:cNvPr>
        <xdr:cNvSpPr/>
      </xdr:nvSpPr>
      <xdr:spPr>
        <a:xfrm>
          <a:off x="24498300" y="1530350"/>
          <a:ext cx="647700" cy="7493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 2007 - 2010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2007 - 2010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 2007 - 2010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2007 - 2010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 2007 - 2010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2007 - 2010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 2007 - 2010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2007 - 2010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 2007 - 2010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 2007 - 2010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 2007 - 2010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3559C-F984-4A85-8F88-7AED0CC41B06}">
  <dimension ref="A1:BB370"/>
  <sheetViews>
    <sheetView tabSelected="1" workbookViewId="0">
      <selection activeCell="B4" sqref="B4"/>
    </sheetView>
  </sheetViews>
  <sheetFormatPr baseColWidth="10" defaultColWidth="9.1796875" defaultRowHeight="14.5" x14ac:dyDescent="0.35"/>
  <cols>
    <col min="1" max="1" width="22.81640625" customWidth="1"/>
    <col min="2" max="2" width="16.08984375" customWidth="1"/>
    <col min="3" max="3" width="22.36328125" customWidth="1"/>
    <col min="4" max="4" width="10.81640625" style="6" bestFit="1" customWidth="1"/>
    <col min="5" max="5" width="9.7265625" style="6" customWidth="1"/>
    <col min="6" max="6" width="16.54296875" style="10" customWidth="1"/>
    <col min="7" max="7" width="14.54296875" style="6" customWidth="1"/>
    <col min="8" max="8" width="16.453125" style="6" customWidth="1"/>
    <col min="10" max="10" width="17" style="6" customWidth="1"/>
    <col min="12" max="12" width="10" customWidth="1"/>
    <col min="16" max="16" width="9.6328125" customWidth="1"/>
    <col min="17" max="17" width="9.7265625" customWidth="1"/>
    <col min="18" max="18" width="9.54296875" customWidth="1"/>
    <col min="19" max="19" width="11.26953125" customWidth="1"/>
    <col min="20" max="20" width="10.1796875" customWidth="1"/>
    <col min="21" max="21" width="10.26953125" customWidth="1"/>
    <col min="22" max="22" width="9.54296875" customWidth="1"/>
    <col min="25" max="25" width="10.90625" customWidth="1"/>
    <col min="26" max="26" width="10.81640625" customWidth="1"/>
    <col min="27" max="28" width="14.81640625" style="13" customWidth="1"/>
    <col min="29" max="29" width="19" style="45" customWidth="1"/>
    <col min="30" max="30" width="18.08984375" style="6" customWidth="1"/>
    <col min="31" max="31" width="11.7265625" customWidth="1"/>
    <col min="32" max="32" width="10.7265625" customWidth="1"/>
    <col min="33" max="33" width="12.26953125" customWidth="1"/>
    <col min="34" max="34" width="12.453125" customWidth="1"/>
    <col min="35" max="35" width="11.453125" customWidth="1"/>
    <col min="36" max="36" width="10.1796875" customWidth="1"/>
    <col min="40" max="40" width="9.90625" customWidth="1"/>
    <col min="41" max="41" width="11.1796875" customWidth="1"/>
    <col min="42" max="42" width="10.36328125" customWidth="1"/>
    <col min="43" max="43" width="10.7265625" customWidth="1"/>
    <col min="46" max="46" width="14" customWidth="1"/>
    <col min="47" max="47" width="9.1796875" style="25"/>
    <col min="48" max="48" width="10.54296875" customWidth="1"/>
    <col min="49" max="49" width="11.453125" customWidth="1"/>
    <col min="50" max="50" width="10.6328125" customWidth="1"/>
    <col min="51" max="51" width="10.453125" customWidth="1"/>
    <col min="52" max="52" width="11.7265625" style="13" customWidth="1"/>
    <col min="53" max="53" width="11.36328125" style="13" customWidth="1"/>
    <col min="54" max="54" width="11.08984375" style="34" customWidth="1"/>
  </cols>
  <sheetData>
    <row r="1" spans="1:54" s="35" customFormat="1" ht="104" customHeight="1" thickBot="1" x14ac:dyDescent="0.5">
      <c r="A1" s="51" t="s">
        <v>65</v>
      </c>
      <c r="B1" s="52"/>
      <c r="C1" s="52"/>
      <c r="D1" s="11" t="s">
        <v>4</v>
      </c>
      <c r="E1" s="11" t="s">
        <v>45</v>
      </c>
      <c r="F1" s="12" t="s">
        <v>41</v>
      </c>
      <c r="G1" s="11" t="s">
        <v>40</v>
      </c>
      <c r="H1" s="11" t="s">
        <v>39</v>
      </c>
      <c r="I1" s="11" t="s">
        <v>42</v>
      </c>
      <c r="J1" s="11" t="s">
        <v>21</v>
      </c>
      <c r="K1" s="11" t="s">
        <v>30</v>
      </c>
      <c r="L1" s="11" t="s">
        <v>44</v>
      </c>
      <c r="M1" s="11" t="s">
        <v>43</v>
      </c>
      <c r="N1" s="11" t="s">
        <v>17</v>
      </c>
      <c r="O1" s="11" t="s">
        <v>31</v>
      </c>
      <c r="P1" s="11" t="s">
        <v>38</v>
      </c>
      <c r="Q1" s="11" t="s">
        <v>32</v>
      </c>
      <c r="R1" s="11" t="s">
        <v>33</v>
      </c>
      <c r="S1" s="11" t="s">
        <v>34</v>
      </c>
      <c r="T1" s="11" t="s">
        <v>53</v>
      </c>
      <c r="U1" s="11" t="s">
        <v>18</v>
      </c>
      <c r="V1" s="11" t="s">
        <v>29</v>
      </c>
      <c r="W1" s="11" t="s">
        <v>28</v>
      </c>
      <c r="X1" s="11" t="s">
        <v>27</v>
      </c>
      <c r="Y1" s="11" t="s">
        <v>6</v>
      </c>
      <c r="Z1" s="11" t="s">
        <v>35</v>
      </c>
      <c r="AA1" s="47" t="s">
        <v>37</v>
      </c>
      <c r="AB1" s="47" t="s">
        <v>36</v>
      </c>
      <c r="AC1" s="43" t="s">
        <v>22</v>
      </c>
      <c r="AD1" s="42" t="s">
        <v>20</v>
      </c>
      <c r="AE1" s="42" t="s">
        <v>40</v>
      </c>
      <c r="AF1" s="42" t="s">
        <v>56</v>
      </c>
      <c r="AG1" s="42" t="s">
        <v>57</v>
      </c>
      <c r="AH1" s="42" t="s">
        <v>23</v>
      </c>
      <c r="AI1" s="42" t="s">
        <v>30</v>
      </c>
      <c r="AJ1" s="42" t="s">
        <v>58</v>
      </c>
      <c r="AK1" s="42" t="s">
        <v>59</v>
      </c>
      <c r="AL1" s="42" t="s">
        <v>17</v>
      </c>
      <c r="AM1" s="42" t="s">
        <v>60</v>
      </c>
      <c r="AN1" s="42" t="s">
        <v>61</v>
      </c>
      <c r="AO1" s="42" t="s">
        <v>62</v>
      </c>
      <c r="AP1" s="42" t="s">
        <v>63</v>
      </c>
      <c r="AQ1" s="42" t="s">
        <v>64</v>
      </c>
      <c r="AR1" s="42" t="s">
        <v>53</v>
      </c>
      <c r="AS1" s="42" t="s">
        <v>18</v>
      </c>
      <c r="AT1" s="42" t="s">
        <v>24</v>
      </c>
      <c r="AU1" s="41" t="s">
        <v>5</v>
      </c>
      <c r="AV1" s="42" t="s">
        <v>54</v>
      </c>
      <c r="AW1" s="42" t="s">
        <v>55</v>
      </c>
      <c r="AX1" s="42" t="s">
        <v>25</v>
      </c>
      <c r="AY1" s="42" t="s">
        <v>26</v>
      </c>
      <c r="AZ1" s="41" t="s">
        <v>13</v>
      </c>
      <c r="BA1" s="41" t="s">
        <v>14</v>
      </c>
      <c r="BB1" s="46" t="s">
        <v>19</v>
      </c>
    </row>
    <row r="2" spans="1:54" s="6" customFormat="1" ht="12" customHeight="1" thickBot="1" x14ac:dyDescent="0.4">
      <c r="A2" s="5"/>
      <c r="D2" s="26">
        <f>DATEVALUE("31/12/"&amp;($B$9-1))</f>
        <v>35795</v>
      </c>
      <c r="E2" s="27">
        <f t="shared" ref="E2:E66" si="0">$B$11</f>
        <v>0.55208333333333337</v>
      </c>
      <c r="F2" s="28">
        <f>D2+2415018.5+E2-$B$5/24</f>
        <v>2450814.010416667</v>
      </c>
      <c r="G2" s="29">
        <f>(F2-2451545)/36525</f>
        <v>-2.0013404061136834E-2</v>
      </c>
      <c r="H2" s="30">
        <f t="shared" ref="H2:H65" si="1">MOD(280.46646+G2*(36000.76983 + G2*0.0003032),360)</f>
        <v>279.96850700166817</v>
      </c>
      <c r="I2" s="31">
        <f t="shared" ref="I2:I65" si="2">357.52911+G2*(35999.05029 - 0.0001537*G2)</f>
        <v>-362.93442933251748</v>
      </c>
      <c r="J2" s="30">
        <f t="shared" ref="J2:J65" si="3">0.016708634-G2*(0.000042037+0.0000001267*G2)</f>
        <v>1.6709475252718563E-2</v>
      </c>
      <c r="K2" s="31">
        <f t="shared" ref="K2:K65" si="4">SIN(RADIANS(I2))*(1.914602-G2*(0.004817+0.000014*G2))+SIN(RADIANS(2*I2))*(0.019993-0.000101*G2)+SIN(RADIANS(3*I2))*0.000289</f>
        <v>-0.10010804046392052</v>
      </c>
      <c r="L2" s="31">
        <f>H2+K2</f>
        <v>279.86839896120426</v>
      </c>
      <c r="M2" s="31">
        <f>I2+K2</f>
        <v>-363.03453737298139</v>
      </c>
      <c r="N2" s="31">
        <f>(1.000001018*(1-J2*J2))/(1+J2*COS(RADIANS(M2)))</f>
        <v>0.98331418607827159</v>
      </c>
      <c r="O2" s="31">
        <f t="shared" ref="O2:O65" si="5">L2-0.00569-0.00478*SIN(RADIANS(125.04-1934.136*G2))</f>
        <v>279.86137127001263</v>
      </c>
      <c r="P2" s="31">
        <f t="shared" ref="P2:P65" si="6">23+(26+((21.448-G2*(46.815+G2*(0.00059-G2*0.001813))))/60)/60</f>
        <v>23.439551368683411</v>
      </c>
      <c r="Q2" s="31">
        <f t="shared" ref="Q2:Q65" si="7">0.00256*COS(RADIANS(125.04-1934.136*G2))</f>
        <v>-2.4577106886037835E-3</v>
      </c>
      <c r="R2" s="31">
        <f t="shared" ref="R2:R65" si="8">P2+0.00256*COS(RADIANS(125.04-1934.136*G2))</f>
        <v>23.437093657994808</v>
      </c>
      <c r="S2" s="31">
        <f t="shared" ref="S2:S65" si="9">DEGREES(ASIN(SIN(RADIANS(R2))*SIN(RADIANS(O2))))</f>
        <v>-23.07061599018563</v>
      </c>
      <c r="T2" s="31">
        <f t="shared" ref="T2:T65" si="10">TAN(RADIANS(R2/2))*TAN(RADIANS(R2/2))</f>
        <v>4.3026231118278524E-2</v>
      </c>
      <c r="U2" s="31">
        <f t="shared" ref="U2:U65" si="11">4*DEGREES(T2*SIN(2*RADIANS(H2))-2*J2*SIN(RADIANS(I2))+4*J2*T2*SIN(RADIANS(I2))*COS(2*RADIANS(H2))-0.5*T2*T2*SIN(4*RADIANS(H2))-1.25*J2*J2*SIN(2*RADIANS(I2)))</f>
        <v>-3.0664476044211626</v>
      </c>
      <c r="V2" s="31">
        <f t="shared" ref="V2:V65" si="12">MOD(E2*1440+U2+4*$B$4-60*$B$5,1440)</f>
        <v>719.38011239557886</v>
      </c>
      <c r="W2" s="31">
        <f>IF(V2/4&lt;0,V2/4+180,V2/4-180)</f>
        <v>-0.15497190110528436</v>
      </c>
      <c r="X2" s="31">
        <f t="shared" ref="X2:X65" si="13">DEGREES(ACOS(SIN(RADIANS($B$3))*SIN(RADIANS(S2))+COS(RADIANS($B$3))*COS(RADIANS(S2))*COS(RADIANS(W2))))</f>
        <v>64.891383682134233</v>
      </c>
      <c r="Y2" s="31">
        <f>90-X2</f>
        <v>25.108616317865767</v>
      </c>
      <c r="Z2" s="31">
        <f>IF(Y2&gt;85,0,IF(Y2&gt;5,58.1/TAN(RADIANS(Y2))-0.07/POWER(TAN(RADIANS(Y2)),3)+0.000086/POWER(TAN(RADIANS(Y2)),5),IF(Y2&gt;-0.575,1735+Y2*(-518.2+Y2*(103.4+Y2*(-12.79+Y2*0.711))),-20.772/TAN(RADIANS(Y2)))))/3600</f>
        <v>3.4251465557816545E-2</v>
      </c>
      <c r="AA2" s="32">
        <f>Y2+Z2</f>
        <v>25.142867783423583</v>
      </c>
      <c r="AB2" s="32">
        <f t="shared" ref="AB2:AB65" si="14">IF(W2&gt;0,MOD(DEGREES(ACOS(((SIN(RADIANS($B$3))*COS(RADIANS(X2)))-SIN(RADIANS(S2)))/(COS(RADIANS($B$3))*SIN(RADIANS(X2)))))+180,360),MOD(540-DEGREES(ACOS(((SIN(RADIANS($B$3))*COS(RADIANS(X2)))-SIN(RADIANS(S2)))/(COS(RADIANS($B$3))*SIN(RADIANS(X2))))),360))</f>
        <v>179.84254349193077</v>
      </c>
      <c r="AC2" s="44"/>
      <c r="AD2" s="28">
        <f t="shared" ref="AD2:AD65" si="15">D2+2415018.5+$B$12-$B$5/24</f>
        <v>2450814.0087176668</v>
      </c>
      <c r="AE2" s="33">
        <f>(AD2-2451545)/36525</f>
        <v>-2.0013450577225304E-2</v>
      </c>
      <c r="AF2" s="31">
        <f t="shared" ref="AF2:AF65" si="16">MOD(280.46646+AE2*(36000.76983 + AE2*0.0003032),360)</f>
        <v>279.96683238667435</v>
      </c>
      <c r="AG2" s="31">
        <f t="shared" ref="AG2:AG65" si="17">357.52911+AE2*(35999.05029 - 0.0001537*AE2)</f>
        <v>-362.9361038675259</v>
      </c>
      <c r="AH2" s="31">
        <f t="shared" ref="AH2:AH65" si="18">0.016708634-AE2*(0.000042037+0.0000001267*AE2)</f>
        <v>1.6709475254673724E-2</v>
      </c>
      <c r="AI2" s="31">
        <f t="shared" ref="AI2:AI65" si="19">SIN(RADIANS(AG2))*(1.914602-AE2*(0.004817+0.000014*AE2))+SIN(RADIANS(2*AG2))*(0.019993-0.000101*AE2)+SIN(RADIANS(3*AG2))*0.000289</f>
        <v>-0.10016511398606653</v>
      </c>
      <c r="AJ2" s="31">
        <f>AF2+AI2</f>
        <v>279.86666727268829</v>
      </c>
      <c r="AK2" s="31">
        <f>AG2+AI2</f>
        <v>-363.03626898151197</v>
      </c>
      <c r="AL2" s="31">
        <f>(1.000001018*(1-AH2*AH2))/(1+AH2*COS(RADIANS(AK2)))</f>
        <v>0.98331421193973767</v>
      </c>
      <c r="AM2" s="31">
        <f t="shared" ref="AM2:AM65" si="20">AJ2-0.00569-0.00478*SIN(RADIANS(125.04-1934.136*AE2))</f>
        <v>279.85963958870252</v>
      </c>
      <c r="AN2" s="31">
        <f t="shared" ref="AN2:AN65" si="21">23+(26+((21.448-AE2*(46.815+AE2*(0.00059-AE2*0.001813))))/60)/60</f>
        <v>23.43955136928831</v>
      </c>
      <c r="AO2" s="31">
        <f t="shared" ref="AO2:AO65" si="22">0.00256*COS(RADIANS(125.04-1934.136*AE2))</f>
        <v>-2.4577118135566596E-3</v>
      </c>
      <c r="AP2" s="31">
        <f t="shared" ref="AP2:AP65" si="23">AN2+0.00256*COS(RADIANS(125.04-1934.136*AE2))</f>
        <v>23.437093657474755</v>
      </c>
      <c r="AQ2" s="31">
        <f t="shared" ref="AQ2:AQ65" si="24">DEGREES(ASIN(SIN(RADIANS(AP2))*SIN(RADIANS(AM2))))</f>
        <v>-23.070744193717299</v>
      </c>
      <c r="AR2" s="31"/>
      <c r="AS2" s="31"/>
      <c r="AT2" s="31"/>
      <c r="AU2" s="37"/>
      <c r="AV2" s="13"/>
      <c r="AZ2" s="13"/>
      <c r="BA2" s="13"/>
      <c r="BB2" s="34"/>
    </row>
    <row r="3" spans="1:54" x14ac:dyDescent="0.35">
      <c r="A3" s="14" t="s">
        <v>9</v>
      </c>
      <c r="B3" s="50">
        <v>41.820608999999997</v>
      </c>
      <c r="D3" s="8">
        <f>DATEVALUE("1/1/"&amp;$B$9)</f>
        <v>35796</v>
      </c>
      <c r="E3" s="9">
        <f t="shared" si="0"/>
        <v>0.55208333333333337</v>
      </c>
      <c r="F3" s="10">
        <f>D3+2415018.5+E3-$B$5/24</f>
        <v>2450815.010416667</v>
      </c>
      <c r="G3" s="7">
        <f>(F3-2451545)/36525</f>
        <v>-1.9986025553265514E-2</v>
      </c>
      <c r="H3" s="6">
        <f t="shared" si="1"/>
        <v>280.9541543615004</v>
      </c>
      <c r="I3">
        <f t="shared" si="2"/>
        <v>-361.9488290506244</v>
      </c>
      <c r="J3" s="6">
        <f t="shared" si="3"/>
        <v>1.6709474101946981E-2</v>
      </c>
      <c r="K3">
        <f t="shared" si="4"/>
        <v>-6.6501591308444796E-2</v>
      </c>
      <c r="L3">
        <f>H3+K3</f>
        <v>280.88765277019195</v>
      </c>
      <c r="M3">
        <f>I3+K3</f>
        <v>-362.01533064193285</v>
      </c>
      <c r="N3">
        <f>(1.000001018*(1-J3*J3))/(1+J3*COS(RADIANS(M3)))</f>
        <v>0.98330152286373651</v>
      </c>
      <c r="O3">
        <f t="shared" si="5"/>
        <v>280.88062083833228</v>
      </c>
      <c r="P3">
        <f t="shared" si="6"/>
        <v>23.439551012648927</v>
      </c>
      <c r="Q3">
        <f t="shared" si="7"/>
        <v>-2.4570475108329922E-3</v>
      </c>
      <c r="R3">
        <f t="shared" si="8"/>
        <v>23.437093965138093</v>
      </c>
      <c r="S3">
        <f t="shared" si="9"/>
        <v>-22.991316216036001</v>
      </c>
      <c r="T3">
        <f t="shared" si="10"/>
        <v>4.302623227807098E-2</v>
      </c>
      <c r="U3">
        <f t="shared" si="11"/>
        <v>-3.5394985342613792</v>
      </c>
      <c r="V3">
        <f t="shared" si="12"/>
        <v>718.90706146573859</v>
      </c>
      <c r="W3">
        <f>IF(V3/4&lt;0,V3/4+180,V3/4-180)</f>
        <v>-0.27323463356535171</v>
      </c>
      <c r="X3">
        <f t="shared" si="13"/>
        <v>64.812419136503777</v>
      </c>
      <c r="Y3">
        <f>90-X3</f>
        <v>25.187580863496223</v>
      </c>
      <c r="Z3">
        <f>IF(Y3&gt;85,0,IF(Y3&gt;5,58.1/TAN(RADIANS(Y3))-0.07/POWER(TAN(RADIANS(Y3)),3)+0.000086/POWER(TAN(RADIANS(Y3)),5),IF(Y3&gt;-0.575,1735+Y3*(-518.2+Y3*(103.4+Y3*(-12.79+Y3*0.711))),-20.772/TAN(RADIANS(Y3)))))/3600</f>
        <v>3.4130301233971996E-2</v>
      </c>
      <c r="AA3" s="13">
        <f>Y3+Z3</f>
        <v>25.221711164730195</v>
      </c>
      <c r="AB3" s="13">
        <f t="shared" si="14"/>
        <v>179.72204149952609</v>
      </c>
      <c r="AD3" s="10">
        <f t="shared" si="15"/>
        <v>2450815.0087176668</v>
      </c>
      <c r="AE3" s="1">
        <f>(AD3-2451545)/36525</f>
        <v>-1.9986072069353981E-2</v>
      </c>
      <c r="AF3">
        <f t="shared" si="16"/>
        <v>280.95247974650658</v>
      </c>
      <c r="AG3">
        <f t="shared" si="17"/>
        <v>-361.9505035856327</v>
      </c>
      <c r="AH3">
        <f t="shared" si="18"/>
        <v>1.6709474103902142E-2</v>
      </c>
      <c r="AI3">
        <f t="shared" si="19"/>
        <v>-6.6558709435436736E-2</v>
      </c>
      <c r="AJ3">
        <f>AF3+AI3</f>
        <v>280.88592103707117</v>
      </c>
      <c r="AK3">
        <f>AG3+AI3</f>
        <v>-362.01706229506811</v>
      </c>
      <c r="AL3">
        <f>(1.000001018*(1-AH3*AH3))/(1+AH3*COS(RADIANS(AK3)))</f>
        <v>0.98330154004545167</v>
      </c>
      <c r="AM3">
        <f t="shared" si="20"/>
        <v>280.87888911241544</v>
      </c>
      <c r="AN3">
        <f t="shared" si="21"/>
        <v>23.43955101325383</v>
      </c>
      <c r="AO3">
        <f t="shared" si="22"/>
        <v>-2.4570486393521358E-3</v>
      </c>
      <c r="AP3">
        <f t="shared" si="23"/>
        <v>23.437093964614476</v>
      </c>
      <c r="AQ3">
        <f t="shared" si="24"/>
        <v>-22.991457440078705</v>
      </c>
      <c r="AR3">
        <f t="shared" ref="AR3:AR66" si="25">TAN(RADIANS(AP3/2))*TAN(RADIANS(AP3/2))</f>
        <v>4.302623227609377E-2</v>
      </c>
      <c r="AS3">
        <f t="shared" ref="AS3:AS66" si="26">4*DEGREES(AR3*SIN(2*RADIANS(AF3))-2*AH3*SIN(RADIANS(AG3))+4*AH3*AR3*SIN(RADIANS(AG3))*COS(2*RADIANS(AF3))-0.5*AR3*AR3*SIN(4*RADIANS(AF3))-1.25*AH3*AH3*SIN(2*RADIANS(AG3)))</f>
        <v>-3.5386991100086997</v>
      </c>
      <c r="AT3">
        <f>DEGREES(ACOS(COS(RADIANS(90.833))/(COS(RADIANS($B$3))*COS(RADIANS(AQ3)))-TAN(RADIANS($B$3))*TAN(RADIANS(AQ3))))</f>
        <v>68.994946609538488</v>
      </c>
      <c r="AU3" s="38">
        <f t="shared" ref="AU3:AU66" si="27">(720-4*$B$4-AS3+$B$5*60)/1440</f>
        <v>0.55284176327083934</v>
      </c>
      <c r="AV3">
        <f t="shared" ref="AV3:AV66" si="28">+AQ3-AT3/360*(AQ3-AQ2)</f>
        <v>-23.006652954895756</v>
      </c>
      <c r="AW3">
        <f t="shared" ref="AW3:AW66" si="29">+AQ3+AT3/360*(AQ4-AQ3)</f>
        <v>-22.974796995230125</v>
      </c>
      <c r="AX3">
        <f>DEGREES(ACOS(COS(RADIANS(90.833))/(COS(RADIANS($B$3))*COS(RADIANS(AV3)))-TAN(RADIANS($B$3))*TAN(RADIANS(AV3))))</f>
        <v>68.977904179975539</v>
      </c>
      <c r="AY3">
        <f>DEGREES(ACOS(COS(RADIANS(90.833))/(COS(RADIANS($B$3))*COS(RADIANS(AW3)))-TAN(RADIANS($B$3))*TAN(RADIANS(AW3))))</f>
        <v>69.013625483688244</v>
      </c>
      <c r="AZ3" s="39">
        <f t="shared" ref="AZ3:AZ66" si="30">(AU3*1440-AX3*4)/1440</f>
        <v>0.36123647388201841</v>
      </c>
      <c r="BA3" s="39">
        <f t="shared" ref="BA3:BA66" si="31">(AU3*1440+AY3*4)/1440</f>
        <v>0.74454627850330679</v>
      </c>
      <c r="BB3" s="10">
        <f>+AX3/360*24*60+AY3/360*24*60</f>
        <v>551.96611865465513</v>
      </c>
    </row>
    <row r="4" spans="1:54" ht="15" thickBot="1" x14ac:dyDescent="0.4">
      <c r="A4" s="15" t="s">
        <v>10</v>
      </c>
      <c r="B4" s="18">
        <v>-3.13836</v>
      </c>
      <c r="D4" s="8">
        <f>D3+1</f>
        <v>35797</v>
      </c>
      <c r="E4" s="9">
        <f t="shared" si="0"/>
        <v>0.55208333333333337</v>
      </c>
      <c r="F4" s="10">
        <f t="shared" ref="F4:F67" si="32">D4+2415018.5+E4-$B$5/24</f>
        <v>2450816.010416667</v>
      </c>
      <c r="G4" s="7">
        <f t="shared" ref="G4:G67" si="33">(F4-2451545)/36525</f>
        <v>-1.9958647045394191E-2</v>
      </c>
      <c r="H4" s="6">
        <f t="shared" si="1"/>
        <v>281.9398017213332</v>
      </c>
      <c r="I4">
        <f t="shared" si="2"/>
        <v>-360.96322876873143</v>
      </c>
      <c r="J4" s="6">
        <f t="shared" si="3"/>
        <v>1.6709472951175208E-2</v>
      </c>
      <c r="K4">
        <f t="shared" si="4"/>
        <v>-3.2874192950735411E-2</v>
      </c>
      <c r="L4">
        <f t="shared" ref="L4:L67" si="34">H4+K4</f>
        <v>281.90692752838248</v>
      </c>
      <c r="M4">
        <f t="shared" ref="M4:M67" si="35">I4+K4</f>
        <v>-360.99610296168214</v>
      </c>
      <c r="N4">
        <f t="shared" ref="N4:N67" si="36">(1.000001018*(1-J4*J4))/(1+J4*COS(RADIANS(M4)))</f>
        <v>0.98329397018400266</v>
      </c>
      <c r="O4">
        <f t="shared" si="5"/>
        <v>281.89989135700108</v>
      </c>
      <c r="P4">
        <f t="shared" si="6"/>
        <v>23.439550656614443</v>
      </c>
      <c r="Q4">
        <f t="shared" si="7"/>
        <v>-2.4563822343068014E-3</v>
      </c>
      <c r="R4">
        <f t="shared" si="8"/>
        <v>23.437094274380136</v>
      </c>
      <c r="S4">
        <f t="shared" si="9"/>
        <v>-22.90437283790385</v>
      </c>
      <c r="T4">
        <f t="shared" si="10"/>
        <v>4.3026233445788493E-2</v>
      </c>
      <c r="U4">
        <f t="shared" si="11"/>
        <v>-4.00732276820258</v>
      </c>
      <c r="V4">
        <f t="shared" si="12"/>
        <v>718.43923723179739</v>
      </c>
      <c r="W4">
        <f t="shared" ref="W4:W67" si="37">IF(V4/4&lt;0,V4/4+180,V4/4-180)</f>
        <v>-0.39019069205065193</v>
      </c>
      <c r="X4">
        <f t="shared" si="13"/>
        <v>64.725990456900703</v>
      </c>
      <c r="Y4">
        <f t="shared" ref="Y4:Y67" si="38">90-X4</f>
        <v>25.274009543099297</v>
      </c>
      <c r="Z4">
        <f>IF(Y4&gt;85,0,IF(Y4&gt;5,58.1/TAN(RADIANS(Y4))-0.07/POWER(TAN(RADIANS(Y4)),3)+0.000086/POWER(TAN(RADIANS(Y4)),5),IF(Y4&gt;-0.575,1735+Y4*(-518.2+Y4*(103.4+Y4*(-12.79+Y4*0.711))),-20.772/TAN(RADIANS(Y4)))))/3600</f>
        <v>3.3998479110238462E-2</v>
      </c>
      <c r="AA4" s="13">
        <f t="shared" ref="AA4:AA67" si="39">Y4+Z4</f>
        <v>25.308008022209535</v>
      </c>
      <c r="AB4" s="13">
        <f t="shared" si="14"/>
        <v>179.60252581988959</v>
      </c>
      <c r="AD4" s="10">
        <f t="shared" si="15"/>
        <v>2450816.0087176668</v>
      </c>
      <c r="AE4" s="1">
        <f t="shared" ref="AE4:AE67" si="40">(AD4-2451545)/36525</f>
        <v>-1.9958693561482662E-2</v>
      </c>
      <c r="AF4">
        <f t="shared" si="16"/>
        <v>281.93812710633938</v>
      </c>
      <c r="AG4">
        <f t="shared" si="17"/>
        <v>-360.96490330373985</v>
      </c>
      <c r="AH4">
        <f t="shared" si="18"/>
        <v>1.6709472953130369E-2</v>
      </c>
      <c r="AI4">
        <f t="shared" si="19"/>
        <v>-3.2931337686636752E-2</v>
      </c>
      <c r="AJ4">
        <f t="shared" ref="AJ4:AJ67" si="41">AF4+AI4</f>
        <v>281.90519576865273</v>
      </c>
      <c r="AK4">
        <f t="shared" ref="AK4:AK67" si="42">AG4+AI4</f>
        <v>-360.99783464142649</v>
      </c>
      <c r="AL4">
        <f t="shared" ref="AL4:AL67" si="43">(1.000001018*(1-AH4*AH4))/(1+AH4*COS(RADIANS(AK4)))</f>
        <v>0.98329397868035251</v>
      </c>
      <c r="AM4">
        <f t="shared" si="20"/>
        <v>281.89815960447328</v>
      </c>
      <c r="AN4">
        <f t="shared" si="21"/>
        <v>23.439550657219346</v>
      </c>
      <c r="AO4">
        <f t="shared" si="22"/>
        <v>-2.4563833663912493E-3</v>
      </c>
      <c r="AP4">
        <f t="shared" si="23"/>
        <v>23.437094273852956</v>
      </c>
      <c r="AQ4">
        <f t="shared" si="24"/>
        <v>-22.904527013428304</v>
      </c>
      <c r="AR4">
        <f t="shared" si="25"/>
        <v>4.3026233443797829E-2</v>
      </c>
      <c r="AS4">
        <f t="shared" si="26"/>
        <v>-4.0065326516427264</v>
      </c>
      <c r="AT4">
        <f t="shared" ref="AT4:AT67" si="44">DEGREES(ACOS(COS(RADIANS(90.833))/(COS(RADIANS($B$3))*COS(RADIANS(AQ4)))-TAN(RADIANS($B$3))*TAN(RADIANS(AQ4))))</f>
        <v>69.092333702514821</v>
      </c>
      <c r="AU4" s="38">
        <f t="shared" si="27"/>
        <v>0.55316664767475188</v>
      </c>
      <c r="AV4">
        <f t="shared" si="28"/>
        <v>-22.921210974670057</v>
      </c>
      <c r="AW4">
        <f t="shared" si="29"/>
        <v>-22.886384219643308</v>
      </c>
      <c r="AX4">
        <f>DEGREES(ACOS(COS(RADIANS(90.833))/(COS(RADIANS($B$3))*COS(RADIANS(AV4)))-TAN(RADIANS($B$3))*TAN(RADIANS(AV4))))</f>
        <v>69.073657240976232</v>
      </c>
      <c r="AY4">
        <f>DEGREES(ACOS(COS(RADIANS(90.833))/(COS(RADIANS($B$3))*COS(RADIANS(AW4)))-TAN(RADIANS($B$3))*TAN(RADIANS(AW4))))</f>
        <v>69.11263549103073</v>
      </c>
      <c r="AZ4" s="39">
        <f t="shared" si="30"/>
        <v>0.36129537756092905</v>
      </c>
      <c r="BA4" s="39">
        <f t="shared" si="31"/>
        <v>0.7451461907053929</v>
      </c>
      <c r="BB4" s="10">
        <f t="shared" ref="BB4:BB67" si="45">+AX4/360*24*60+AY4/360*24*60</f>
        <v>552.74517092802785</v>
      </c>
    </row>
    <row r="5" spans="1:54" ht="15" thickBot="1" x14ac:dyDescent="0.4">
      <c r="A5" s="16" t="s">
        <v>11</v>
      </c>
      <c r="B5" s="19">
        <v>1</v>
      </c>
      <c r="D5" s="8">
        <f t="shared" ref="D5:D68" si="46">D4+1</f>
        <v>35798</v>
      </c>
      <c r="E5" s="9">
        <f t="shared" si="0"/>
        <v>0.55208333333333337</v>
      </c>
      <c r="F5" s="10">
        <f t="shared" si="32"/>
        <v>2450817.010416667</v>
      </c>
      <c r="G5" s="7">
        <f t="shared" si="33"/>
        <v>-1.9931268537522872E-2</v>
      </c>
      <c r="H5" s="6">
        <f t="shared" si="1"/>
        <v>282.92544908116633</v>
      </c>
      <c r="I5">
        <f t="shared" si="2"/>
        <v>-359.97762848683868</v>
      </c>
      <c r="J5" s="6">
        <f t="shared" si="3"/>
        <v>1.6709471800403244E-2</v>
      </c>
      <c r="K5">
        <f t="shared" si="4"/>
        <v>7.6355927552825898E-4</v>
      </c>
      <c r="L5">
        <f t="shared" si="34"/>
        <v>282.92621264044186</v>
      </c>
      <c r="M5">
        <f t="shared" si="35"/>
        <v>-359.97686492756316</v>
      </c>
      <c r="N5">
        <f t="shared" si="36"/>
        <v>0.98329153050674512</v>
      </c>
      <c r="O5">
        <f t="shared" si="5"/>
        <v>282.91917223068856</v>
      </c>
      <c r="P5">
        <f t="shared" si="6"/>
        <v>23.43955030057996</v>
      </c>
      <c r="Q5">
        <f t="shared" si="7"/>
        <v>-2.4557148595934757E-3</v>
      </c>
      <c r="R5">
        <f t="shared" si="8"/>
        <v>23.437094585720367</v>
      </c>
      <c r="S5">
        <f t="shared" si="9"/>
        <v>-22.809828406673201</v>
      </c>
      <c r="T5">
        <f t="shared" si="10"/>
        <v>4.3026234621428919E-2</v>
      </c>
      <c r="U5">
        <f t="shared" si="11"/>
        <v>-4.4694193763354049</v>
      </c>
      <c r="V5">
        <f t="shared" si="12"/>
        <v>717.97714062366458</v>
      </c>
      <c r="W5">
        <f t="shared" si="37"/>
        <v>-0.50571484408385459</v>
      </c>
      <c r="X5">
        <f t="shared" si="13"/>
        <v>64.632134178833681</v>
      </c>
      <c r="Y5">
        <f t="shared" si="38"/>
        <v>25.367865821166319</v>
      </c>
      <c r="Z5">
        <f t="shared" ref="Z5:Z67" si="47">IF(Y5&gt;85,0,IF(Y5&gt;5,58.1/TAN(RADIANS(Y5))-0.07/POWER(TAN(RADIANS(Y5)),3)+0.000086/POWER(TAN(RADIANS(Y5)),5),IF(Y5&gt;-0.575,1735+Y5*(-518.2+Y5*(103.4+Y5*(-12.79+Y5*0.711))),-20.772/TAN(RADIANS(Y5)))))/3600</f>
        <v>3.3856260279023241E-2</v>
      </c>
      <c r="AA5" s="13">
        <f t="shared" si="39"/>
        <v>25.401722081445342</v>
      </c>
      <c r="AB5" s="13">
        <f t="shared" si="14"/>
        <v>179.48408695169348</v>
      </c>
      <c r="AD5" s="10">
        <f t="shared" si="15"/>
        <v>2450817.0087176668</v>
      </c>
      <c r="AE5" s="1">
        <f t="shared" si="40"/>
        <v>-1.9931315053611343E-2</v>
      </c>
      <c r="AF5">
        <f t="shared" si="16"/>
        <v>282.9237744661724</v>
      </c>
      <c r="AG5">
        <f t="shared" si="17"/>
        <v>-359.9793030218471</v>
      </c>
      <c r="AH5">
        <f t="shared" si="18"/>
        <v>1.6709471802358405E-2</v>
      </c>
      <c r="AI5">
        <f t="shared" si="19"/>
        <v>7.064059365850606E-4</v>
      </c>
      <c r="AJ5">
        <f t="shared" si="41"/>
        <v>282.92448087210897</v>
      </c>
      <c r="AK5">
        <f t="shared" si="42"/>
        <v>-359.97859661591053</v>
      </c>
      <c r="AL5">
        <f t="shared" si="43"/>
        <v>0.98329153031495442</v>
      </c>
      <c r="AM5">
        <f t="shared" si="20"/>
        <v>282.91744046955569</v>
      </c>
      <c r="AN5">
        <f t="shared" si="21"/>
        <v>23.439550301184859</v>
      </c>
      <c r="AO5">
        <f t="shared" si="22"/>
        <v>-2.4557159952422612E-3</v>
      </c>
      <c r="AP5">
        <f t="shared" si="23"/>
        <v>23.437094585189616</v>
      </c>
      <c r="AQ5">
        <f t="shared" si="24"/>
        <v>-22.809995458151565</v>
      </c>
      <c r="AR5">
        <f t="shared" si="25"/>
        <v>4.3026234619424765E-2</v>
      </c>
      <c r="AS5">
        <f t="shared" si="26"/>
        <v>-4.4686394102943652</v>
      </c>
      <c r="AT5">
        <f t="shared" si="44"/>
        <v>69.198026471464757</v>
      </c>
      <c r="AU5" s="38">
        <f t="shared" si="27"/>
        <v>0.55348755514603776</v>
      </c>
      <c r="AV5">
        <f t="shared" si="28"/>
        <v>-22.828166005552756</v>
      </c>
      <c r="AW5">
        <f t="shared" si="29"/>
        <v>-22.790372752665363</v>
      </c>
      <c r="AX5">
        <f t="shared" ref="AX5:AY22" si="48">DEGREES(ACOS(COS(RADIANS(90.833))/(COS(RADIANS($B$3))*COS(RADIANS(AV5)))-TAN(RADIANS($B$3))*TAN(RADIANS(AV5))))</f>
        <v>69.177727444120507</v>
      </c>
      <c r="AY5">
        <f t="shared" si="48"/>
        <v>69.219938760915753</v>
      </c>
      <c r="AZ5" s="39">
        <f t="shared" si="30"/>
        <v>0.36132720113459194</v>
      </c>
      <c r="BA5" s="39">
        <f t="shared" si="31"/>
        <v>0.74576516281524818</v>
      </c>
      <c r="BB5" s="10">
        <f t="shared" si="45"/>
        <v>553.59066482014509</v>
      </c>
    </row>
    <row r="6" spans="1:54" x14ac:dyDescent="0.35">
      <c r="A6" s="14" t="s">
        <v>3</v>
      </c>
      <c r="B6" s="20">
        <v>13</v>
      </c>
      <c r="C6" s="1"/>
      <c r="D6" s="8">
        <f t="shared" si="46"/>
        <v>35799</v>
      </c>
      <c r="E6" s="9">
        <f t="shared" si="0"/>
        <v>0.55208333333333337</v>
      </c>
      <c r="F6" s="10">
        <f t="shared" si="32"/>
        <v>2450818.010416667</v>
      </c>
      <c r="G6" s="7">
        <f t="shared" si="33"/>
        <v>-1.9903890029651553E-2</v>
      </c>
      <c r="H6" s="6">
        <f t="shared" si="1"/>
        <v>283.91109644099981</v>
      </c>
      <c r="I6">
        <f t="shared" si="2"/>
        <v>-358.99202820494628</v>
      </c>
      <c r="J6" s="6">
        <f t="shared" si="3"/>
        <v>1.6709470649631093E-2</v>
      </c>
      <c r="K6">
        <f t="shared" si="4"/>
        <v>3.4401066176764555E-2</v>
      </c>
      <c r="L6">
        <f t="shared" si="34"/>
        <v>283.94549750717658</v>
      </c>
      <c r="M6">
        <f t="shared" si="35"/>
        <v>-358.95762713876951</v>
      </c>
      <c r="N6">
        <f t="shared" si="36"/>
        <v>0.98329420462861539</v>
      </c>
      <c r="O6">
        <f t="shared" si="5"/>
        <v>283.9384528602049</v>
      </c>
      <c r="P6">
        <f t="shared" si="6"/>
        <v>23.439549944545472</v>
      </c>
      <c r="Q6">
        <f t="shared" si="7"/>
        <v>-2.4550453872630718E-3</v>
      </c>
      <c r="R6">
        <f t="shared" si="8"/>
        <v>23.437094899158211</v>
      </c>
      <c r="S6">
        <f t="shared" si="9"/>
        <v>-22.707729262255903</v>
      </c>
      <c r="T6">
        <f t="shared" si="10"/>
        <v>4.3026235804990084E-2</v>
      </c>
      <c r="U6">
        <f t="shared" si="11"/>
        <v>-4.9252974221467776</v>
      </c>
      <c r="V6">
        <f t="shared" si="12"/>
        <v>717.52126257785324</v>
      </c>
      <c r="W6">
        <f t="shared" si="37"/>
        <v>-0.6196843555366911</v>
      </c>
      <c r="X6">
        <f t="shared" si="13"/>
        <v>64.530890039127016</v>
      </c>
      <c r="Y6">
        <f t="shared" si="38"/>
        <v>25.469109960872984</v>
      </c>
      <c r="Z6">
        <f t="shared" si="47"/>
        <v>3.3703922905983369E-2</v>
      </c>
      <c r="AA6" s="13">
        <f t="shared" si="39"/>
        <v>25.502813883778966</v>
      </c>
      <c r="AB6" s="13">
        <f t="shared" si="14"/>
        <v>179.366814664657</v>
      </c>
      <c r="AD6" s="10">
        <f t="shared" si="15"/>
        <v>2450818.0087176668</v>
      </c>
      <c r="AE6" s="1">
        <f t="shared" si="40"/>
        <v>-1.990393654574002E-2</v>
      </c>
      <c r="AF6">
        <f t="shared" si="16"/>
        <v>283.90942182600611</v>
      </c>
      <c r="AG6">
        <f t="shared" si="17"/>
        <v>-358.9937027399547</v>
      </c>
      <c r="AH6">
        <f t="shared" si="18"/>
        <v>1.6709470651586254E-2</v>
      </c>
      <c r="AI6">
        <f t="shared" si="19"/>
        <v>3.4343922243853187E-2</v>
      </c>
      <c r="AJ6">
        <f t="shared" si="41"/>
        <v>283.94376574824997</v>
      </c>
      <c r="AK6">
        <f t="shared" si="42"/>
        <v>-358.95935881771084</v>
      </c>
      <c r="AL6">
        <f t="shared" si="43"/>
        <v>0.98329419574874766</v>
      </c>
      <c r="AM6">
        <f t="shared" si="20"/>
        <v>283.93672110847632</v>
      </c>
      <c r="AN6">
        <f t="shared" si="21"/>
        <v>23.439549945150375</v>
      </c>
      <c r="AO6">
        <f t="shared" si="22"/>
        <v>-2.4550465264752248E-3</v>
      </c>
      <c r="AP6">
        <f t="shared" si="23"/>
        <v>23.437094898623901</v>
      </c>
      <c r="AQ6">
        <f t="shared" si="24"/>
        <v>-22.707909107785106</v>
      </c>
      <c r="AR6">
        <f t="shared" si="25"/>
        <v>4.302623580297249E-2</v>
      </c>
      <c r="AS6">
        <f t="shared" si="26"/>
        <v>-4.9245284318136733</v>
      </c>
      <c r="AT6">
        <f t="shared" si="44"/>
        <v>69.31192245987188</v>
      </c>
      <c r="AU6" s="38">
        <f t="shared" si="27"/>
        <v>0.55380414474431505</v>
      </c>
      <c r="AV6">
        <f t="shared" si="28"/>
        <v>-22.727564111120692</v>
      </c>
      <c r="AW6">
        <f t="shared" si="29"/>
        <v>-22.686809191981254</v>
      </c>
      <c r="AX6">
        <f t="shared" si="48"/>
        <v>69.290013274765101</v>
      </c>
      <c r="AY6">
        <f t="shared" si="48"/>
        <v>69.335431921687658</v>
      </c>
      <c r="AZ6" s="39">
        <f t="shared" si="30"/>
        <v>0.36133188564774532</v>
      </c>
      <c r="BA6" s="39">
        <f t="shared" si="31"/>
        <v>0.74640256674900296</v>
      </c>
      <c r="BB6" s="10">
        <f t="shared" si="45"/>
        <v>554.50178078581098</v>
      </c>
    </row>
    <row r="7" spans="1:54" x14ac:dyDescent="0.35">
      <c r="A7" s="17" t="s">
        <v>7</v>
      </c>
      <c r="B7" s="21">
        <v>15</v>
      </c>
      <c r="C7" s="3"/>
      <c r="D7" s="8">
        <f t="shared" si="46"/>
        <v>35800</v>
      </c>
      <c r="E7" s="9">
        <f t="shared" si="0"/>
        <v>0.55208333333333337</v>
      </c>
      <c r="F7" s="10">
        <f t="shared" si="32"/>
        <v>2450819.010416667</v>
      </c>
      <c r="G7" s="7">
        <f t="shared" si="33"/>
        <v>-1.987651152178023E-2</v>
      </c>
      <c r="H7" s="6">
        <f t="shared" si="1"/>
        <v>284.89674380083397</v>
      </c>
      <c r="I7">
        <f t="shared" si="2"/>
        <v>-358.0064279230541</v>
      </c>
      <c r="J7" s="6">
        <f t="shared" si="3"/>
        <v>1.6709469498858747E-2</v>
      </c>
      <c r="K7">
        <f t="shared" si="4"/>
        <v>6.8027728652264863E-2</v>
      </c>
      <c r="L7">
        <f t="shared" si="34"/>
        <v>284.96477152948626</v>
      </c>
      <c r="M7">
        <f t="shared" si="35"/>
        <v>-357.93840019440182</v>
      </c>
      <c r="N7">
        <f t="shared" si="36"/>
        <v>0.98330199167490562</v>
      </c>
      <c r="O7">
        <f t="shared" si="5"/>
        <v>284.95772264645325</v>
      </c>
      <c r="P7">
        <f t="shared" si="6"/>
        <v>23.439549588510989</v>
      </c>
      <c r="Q7">
        <f t="shared" si="7"/>
        <v>-2.4543738178874385E-3</v>
      </c>
      <c r="R7">
        <f t="shared" si="8"/>
        <v>23.437095214693102</v>
      </c>
      <c r="S7">
        <f t="shared" si="9"/>
        <v>-22.598125458314566</v>
      </c>
      <c r="T7">
        <f t="shared" si="10"/>
        <v>4.302623699646984E-2</v>
      </c>
      <c r="U7">
        <f t="shared" si="11"/>
        <v>-5.3744767298274132</v>
      </c>
      <c r="V7">
        <f t="shared" si="12"/>
        <v>717.07208327017258</v>
      </c>
      <c r="W7">
        <f t="shared" si="37"/>
        <v>-0.73197918245685401</v>
      </c>
      <c r="X7">
        <f t="shared" si="13"/>
        <v>64.422300931898889</v>
      </c>
      <c r="Y7">
        <f t="shared" si="38"/>
        <v>25.577699068101111</v>
      </c>
      <c r="Z7">
        <f t="shared" si="47"/>
        <v>3.354176085809233E-2</v>
      </c>
      <c r="AA7" s="13">
        <f t="shared" si="39"/>
        <v>25.611240828959204</v>
      </c>
      <c r="AB7" s="13">
        <f t="shared" si="14"/>
        <v>179.25079793670284</v>
      </c>
      <c r="AD7" s="10">
        <f t="shared" si="15"/>
        <v>2450819.0087176668</v>
      </c>
      <c r="AE7" s="1">
        <f t="shared" si="40"/>
        <v>-1.98765580378687E-2</v>
      </c>
      <c r="AF7">
        <f t="shared" si="16"/>
        <v>284.89506918584004</v>
      </c>
      <c r="AG7">
        <f t="shared" si="17"/>
        <v>-358.00810245806252</v>
      </c>
      <c r="AH7">
        <f t="shared" si="18"/>
        <v>1.6709469500813912E-2</v>
      </c>
      <c r="AI7">
        <f t="shared" si="19"/>
        <v>6.7970612130948738E-2</v>
      </c>
      <c r="AJ7">
        <f t="shared" si="41"/>
        <v>284.96303979797096</v>
      </c>
      <c r="AK7">
        <f t="shared" si="42"/>
        <v>-357.9401318459316</v>
      </c>
      <c r="AL7">
        <f t="shared" si="43"/>
        <v>0.98330197410986464</v>
      </c>
      <c r="AM7">
        <f t="shared" si="20"/>
        <v>284.95599092213405</v>
      </c>
      <c r="AN7">
        <f t="shared" si="21"/>
        <v>23.439549589115892</v>
      </c>
      <c r="AO7">
        <f t="shared" si="22"/>
        <v>-2.4543749606619858E-3</v>
      </c>
      <c r="AP7">
        <f t="shared" si="23"/>
        <v>23.437095214155228</v>
      </c>
      <c r="AQ7">
        <f t="shared" si="24"/>
        <v>-22.598318009748763</v>
      </c>
      <c r="AR7">
        <f t="shared" si="25"/>
        <v>4.3026236994438798E-2</v>
      </c>
      <c r="AS7">
        <f t="shared" si="26"/>
        <v>-5.3737195214732649</v>
      </c>
      <c r="AT7">
        <f t="shared" si="44"/>
        <v>69.433912227500343</v>
      </c>
      <c r="AU7" s="38">
        <f t="shared" si="27"/>
        <v>0.55411608300102311</v>
      </c>
      <c r="AV7">
        <f t="shared" si="28"/>
        <v>-22.619455061643126</v>
      </c>
      <c r="AW7">
        <f t="shared" si="29"/>
        <v>-22.575743855846252</v>
      </c>
      <c r="AX7">
        <f t="shared" si="48"/>
        <v>69.410406199823214</v>
      </c>
      <c r="AY7">
        <f t="shared" si="48"/>
        <v>69.459004654368826</v>
      </c>
      <c r="AZ7" s="39">
        <f t="shared" si="30"/>
        <v>0.36130939911262533</v>
      </c>
      <c r="BA7" s="39">
        <f t="shared" si="31"/>
        <v>0.74705776259649215</v>
      </c>
      <c r="BB7" s="10">
        <f t="shared" si="45"/>
        <v>555.47764341676816</v>
      </c>
    </row>
    <row r="8" spans="1:54" ht="15" thickBot="1" x14ac:dyDescent="0.4">
      <c r="A8" s="15" t="s">
        <v>8</v>
      </c>
      <c r="B8" s="22">
        <v>0</v>
      </c>
      <c r="C8" s="3"/>
      <c r="D8" s="8">
        <f t="shared" si="46"/>
        <v>35801</v>
      </c>
      <c r="E8" s="9">
        <f t="shared" si="0"/>
        <v>0.55208333333333337</v>
      </c>
      <c r="F8" s="10">
        <f t="shared" si="32"/>
        <v>2450820.010416667</v>
      </c>
      <c r="G8" s="7">
        <f t="shared" si="33"/>
        <v>-1.984913301390891E-2</v>
      </c>
      <c r="H8" s="6">
        <f t="shared" si="1"/>
        <v>285.88239116066836</v>
      </c>
      <c r="I8">
        <f t="shared" si="2"/>
        <v>-357.02082764116204</v>
      </c>
      <c r="J8" s="6">
        <f t="shared" si="3"/>
        <v>1.6709468348086214E-2</v>
      </c>
      <c r="K8">
        <f t="shared" si="4"/>
        <v>0.10163295164689953</v>
      </c>
      <c r="L8">
        <f t="shared" si="34"/>
        <v>285.98402411231524</v>
      </c>
      <c r="M8">
        <f t="shared" si="35"/>
        <v>-356.91919468951517</v>
      </c>
      <c r="N8">
        <f t="shared" si="36"/>
        <v>0.98331488909991827</v>
      </c>
      <c r="O8">
        <f t="shared" si="5"/>
        <v>285.9769709943817</v>
      </c>
      <c r="P8">
        <f t="shared" si="6"/>
        <v>23.439549232476505</v>
      </c>
      <c r="Q8">
        <f t="shared" si="7"/>
        <v>-2.4537001520402151E-3</v>
      </c>
      <c r="R8">
        <f t="shared" si="8"/>
        <v>23.437095532324467</v>
      </c>
      <c r="S8">
        <f t="shared" si="9"/>
        <v>-22.481070681752673</v>
      </c>
      <c r="T8">
        <f t="shared" si="10"/>
        <v>4.3026238195866033E-2</v>
      </c>
      <c r="U8">
        <f t="shared" si="11"/>
        <v>-5.8164886240850473</v>
      </c>
      <c r="V8">
        <f t="shared" si="12"/>
        <v>716.63007137591489</v>
      </c>
      <c r="W8">
        <f t="shared" si="37"/>
        <v>-0.8424821560212763</v>
      </c>
      <c r="X8">
        <f t="shared" si="13"/>
        <v>64.306412861420355</v>
      </c>
      <c r="Y8">
        <f t="shared" si="38"/>
        <v>25.693587138579645</v>
      </c>
      <c r="Z8">
        <f t="shared" si="47"/>
        <v>3.3370082285471607E-2</v>
      </c>
      <c r="AA8" s="13">
        <f t="shared" si="39"/>
        <v>25.726957220865117</v>
      </c>
      <c r="AB8" s="13">
        <f t="shared" si="14"/>
        <v>179.13612489024081</v>
      </c>
      <c r="AD8" s="10">
        <f t="shared" si="15"/>
        <v>2450820.0087176668</v>
      </c>
      <c r="AE8" s="1">
        <f t="shared" si="40"/>
        <v>-1.9849179529997377E-2</v>
      </c>
      <c r="AF8">
        <f t="shared" si="16"/>
        <v>285.88071654567466</v>
      </c>
      <c r="AG8">
        <f t="shared" si="17"/>
        <v>-357.02250217617035</v>
      </c>
      <c r="AH8">
        <f t="shared" si="18"/>
        <v>1.6709468350041379E-2</v>
      </c>
      <c r="AI8">
        <f t="shared" si="19"/>
        <v>0.10157588053251579</v>
      </c>
      <c r="AJ8">
        <f t="shared" si="41"/>
        <v>285.98229242620715</v>
      </c>
      <c r="AK8">
        <f t="shared" si="42"/>
        <v>-356.92092629563786</v>
      </c>
      <c r="AL8">
        <f t="shared" si="43"/>
        <v>0.98331486285544556</v>
      </c>
      <c r="AM8">
        <f t="shared" si="20"/>
        <v>285.97523931546772</v>
      </c>
      <c r="AN8">
        <f t="shared" si="21"/>
        <v>23.439549233081408</v>
      </c>
      <c r="AO8">
        <f t="shared" si="22"/>
        <v>-2.4537012983761805E-3</v>
      </c>
      <c r="AP8">
        <f t="shared" si="23"/>
        <v>23.437095531783033</v>
      </c>
      <c r="AQ8">
        <f t="shared" si="24"/>
        <v>-22.481275844844149</v>
      </c>
      <c r="AR8">
        <f t="shared" si="25"/>
        <v>4.3026238193821544E-2</v>
      </c>
      <c r="AS8">
        <f t="shared" si="26"/>
        <v>-5.8157439838305525</v>
      </c>
      <c r="AT8">
        <f t="shared" si="44"/>
        <v>69.563879725010253</v>
      </c>
      <c r="AU8" s="38">
        <f t="shared" si="27"/>
        <v>0.55442304443321566</v>
      </c>
      <c r="AV8">
        <f t="shared" si="28"/>
        <v>-22.503892253405759</v>
      </c>
      <c r="AW8">
        <f t="shared" si="29"/>
        <v>-22.457230702774499</v>
      </c>
      <c r="AX8">
        <f t="shared" si="48"/>
        <v>69.538791040343554</v>
      </c>
      <c r="AY8">
        <f t="shared" si="48"/>
        <v>69.590540069167332</v>
      </c>
      <c r="AZ8" s="39">
        <f t="shared" si="30"/>
        <v>0.36125973598781685</v>
      </c>
      <c r="BA8" s="39">
        <f t="shared" si="31"/>
        <v>0.7477301001809028</v>
      </c>
      <c r="BB8" s="10">
        <f t="shared" si="45"/>
        <v>556.51732443804349</v>
      </c>
    </row>
    <row r="9" spans="1:54" ht="15" thickBot="1" x14ac:dyDescent="0.4">
      <c r="A9" s="16" t="s">
        <v>1</v>
      </c>
      <c r="B9" s="19">
        <v>1998</v>
      </c>
      <c r="D9" s="8">
        <f t="shared" si="46"/>
        <v>35802</v>
      </c>
      <c r="E9" s="9">
        <f t="shared" si="0"/>
        <v>0.55208333333333337</v>
      </c>
      <c r="F9" s="10">
        <f t="shared" si="32"/>
        <v>2450821.010416667</v>
      </c>
      <c r="G9" s="7">
        <f t="shared" si="33"/>
        <v>-1.9821754506037587E-2</v>
      </c>
      <c r="H9" s="6">
        <f t="shared" si="1"/>
        <v>286.86803852050332</v>
      </c>
      <c r="I9">
        <f t="shared" si="2"/>
        <v>-356.03522735927021</v>
      </c>
      <c r="J9" s="6">
        <f t="shared" si="3"/>
        <v>1.6709467197313494E-2</v>
      </c>
      <c r="K9">
        <f t="shared" si="4"/>
        <v>0.1352061481014816</v>
      </c>
      <c r="L9">
        <f t="shared" si="34"/>
        <v>287.00324466860479</v>
      </c>
      <c r="M9">
        <f t="shared" si="35"/>
        <v>-355.90002121116873</v>
      </c>
      <c r="N9">
        <f t="shared" si="36"/>
        <v>0.98333289268802992</v>
      </c>
      <c r="O9">
        <f t="shared" si="5"/>
        <v>286.99618731693499</v>
      </c>
      <c r="P9">
        <f t="shared" si="6"/>
        <v>23.439548876442018</v>
      </c>
      <c r="Q9">
        <f t="shared" si="7"/>
        <v>-2.453024390296832E-3</v>
      </c>
      <c r="R9">
        <f t="shared" si="8"/>
        <v>23.437095852051723</v>
      </c>
      <c r="S9">
        <f t="shared" si="9"/>
        <v>-22.356622167311293</v>
      </c>
      <c r="T9">
        <f t="shared" si="10"/>
        <v>4.3026239403176472E-2</v>
      </c>
      <c r="U9">
        <f t="shared" si="11"/>
        <v>-6.2508766407524723</v>
      </c>
      <c r="V9">
        <f t="shared" si="12"/>
        <v>716.19568335924748</v>
      </c>
      <c r="W9">
        <f t="shared" si="37"/>
        <v>-0.95107916018812944</v>
      </c>
      <c r="X9">
        <f t="shared" si="13"/>
        <v>64.183274892037005</v>
      </c>
      <c r="Y9">
        <f t="shared" si="38"/>
        <v>25.816725107962995</v>
      </c>
      <c r="Z9">
        <f t="shared" si="47"/>
        <v>3.3189208169240869E-2</v>
      </c>
      <c r="AA9" s="13">
        <f t="shared" si="39"/>
        <v>25.849914316132235</v>
      </c>
      <c r="AB9" s="13">
        <f t="shared" si="14"/>
        <v>179.02288272747444</v>
      </c>
      <c r="AD9" s="10">
        <f t="shared" si="15"/>
        <v>2450821.0087176668</v>
      </c>
      <c r="AE9" s="1">
        <f t="shared" si="40"/>
        <v>-1.9821801022126058E-2</v>
      </c>
      <c r="AF9">
        <f t="shared" si="16"/>
        <v>286.8663639055095</v>
      </c>
      <c r="AG9">
        <f t="shared" si="17"/>
        <v>-356.03690189427863</v>
      </c>
      <c r="AH9">
        <f t="shared" si="18"/>
        <v>1.6709467199268656E-2</v>
      </c>
      <c r="AI9">
        <f t="shared" si="19"/>
        <v>0.13514914037243089</v>
      </c>
      <c r="AJ9">
        <f t="shared" si="41"/>
        <v>287.00151304588195</v>
      </c>
      <c r="AK9">
        <f t="shared" si="42"/>
        <v>-355.90175275390618</v>
      </c>
      <c r="AL9">
        <f t="shared" si="43"/>
        <v>0.98333285777270296</v>
      </c>
      <c r="AM9">
        <f t="shared" si="20"/>
        <v>286.99445570140432</v>
      </c>
      <c r="AN9">
        <f t="shared" si="21"/>
        <v>23.439548877046921</v>
      </c>
      <c r="AO9">
        <f t="shared" si="22"/>
        <v>-2.4530255401932358E-3</v>
      </c>
      <c r="AP9">
        <f t="shared" si="23"/>
        <v>23.437095851506726</v>
      </c>
      <c r="AQ9">
        <f t="shared" si="24"/>
        <v>-22.356839841859667</v>
      </c>
      <c r="AR9">
        <f t="shared" si="25"/>
        <v>4.3026239401118521E-2</v>
      </c>
      <c r="AS9">
        <f t="shared" si="26"/>
        <v>-6.2501453333860093</v>
      </c>
      <c r="AT9">
        <f t="shared" si="44"/>
        <v>69.701702684091131</v>
      </c>
      <c r="AU9" s="38">
        <f t="shared" si="27"/>
        <v>0.55472471203707363</v>
      </c>
      <c r="AV9">
        <f t="shared" si="28"/>
        <v>-22.380932623201947</v>
      </c>
      <c r="AW9">
        <f t="shared" si="29"/>
        <v>-22.331327246274448</v>
      </c>
      <c r="AX9">
        <f t="shared" si="48"/>
        <v>69.675046359805734</v>
      </c>
      <c r="AY9">
        <f t="shared" si="48"/>
        <v>69.729915097299283</v>
      </c>
      <c r="AZ9" s="39">
        <f t="shared" si="30"/>
        <v>0.36118291659316887</v>
      </c>
      <c r="BA9" s="39">
        <f t="shared" si="31"/>
        <v>0.74841892064068283</v>
      </c>
      <c r="BB9" s="10">
        <f t="shared" si="45"/>
        <v>557.61984582842001</v>
      </c>
    </row>
    <row r="10" spans="1:54" x14ac:dyDescent="0.35">
      <c r="D10" s="8">
        <f t="shared" si="46"/>
        <v>35803</v>
      </c>
      <c r="E10" s="9">
        <f t="shared" si="0"/>
        <v>0.55208333333333337</v>
      </c>
      <c r="F10" s="10">
        <f t="shared" si="32"/>
        <v>2450822.010416667</v>
      </c>
      <c r="G10" s="7">
        <f t="shared" si="33"/>
        <v>-1.9794375998166268E-2</v>
      </c>
      <c r="H10" s="6">
        <f t="shared" si="1"/>
        <v>287.85368588033873</v>
      </c>
      <c r="I10">
        <f t="shared" si="2"/>
        <v>-355.04962707737883</v>
      </c>
      <c r="J10" s="6">
        <f t="shared" si="3"/>
        <v>1.670946604654058E-2</v>
      </c>
      <c r="K10">
        <f t="shared" si="4"/>
        <v>0.16873674289856952</v>
      </c>
      <c r="L10">
        <f t="shared" si="34"/>
        <v>288.02242262323728</v>
      </c>
      <c r="M10">
        <f t="shared" si="35"/>
        <v>-354.88089033448028</v>
      </c>
      <c r="N10">
        <f t="shared" si="36"/>
        <v>0.98335599655545702</v>
      </c>
      <c r="O10">
        <f t="shared" si="5"/>
        <v>288.01536103899923</v>
      </c>
      <c r="P10">
        <f t="shared" si="6"/>
        <v>23.439548520407534</v>
      </c>
      <c r="Q10">
        <f t="shared" si="7"/>
        <v>-2.4523465332345097E-3</v>
      </c>
      <c r="R10">
        <f t="shared" si="8"/>
        <v>23.437096173874298</v>
      </c>
      <c r="S10">
        <f t="shared" si="9"/>
        <v>-22.224840607626749</v>
      </c>
      <c r="T10">
        <f t="shared" si="10"/>
        <v>4.3026240618398978E-2</v>
      </c>
      <c r="U10">
        <f t="shared" si="11"/>
        <v>-6.6771972065827789</v>
      </c>
      <c r="V10">
        <f t="shared" si="12"/>
        <v>715.76936279341714</v>
      </c>
      <c r="W10">
        <f t="shared" si="37"/>
        <v>-1.0576593016457139</v>
      </c>
      <c r="X10">
        <f t="shared" si="13"/>
        <v>64.052939095340392</v>
      </c>
      <c r="Y10">
        <f t="shared" si="38"/>
        <v>25.947060904659608</v>
      </c>
      <c r="Z10">
        <f t="shared" si="47"/>
        <v>3.2999470847499789E-2</v>
      </c>
      <c r="AA10" s="13">
        <f t="shared" si="39"/>
        <v>25.980060375507108</v>
      </c>
      <c r="AB10" s="13">
        <f t="shared" si="14"/>
        <v>178.91115766485564</v>
      </c>
      <c r="AD10" s="10">
        <f t="shared" si="15"/>
        <v>2450822.0087176668</v>
      </c>
      <c r="AE10" s="1">
        <f t="shared" si="40"/>
        <v>-1.9794422514254735E-2</v>
      </c>
      <c r="AF10">
        <f t="shared" si="16"/>
        <v>287.85201126534503</v>
      </c>
      <c r="AG10">
        <f t="shared" si="17"/>
        <v>-355.05130161238714</v>
      </c>
      <c r="AH10">
        <f t="shared" si="18"/>
        <v>1.6709466048495745E-2</v>
      </c>
      <c r="AI10">
        <f t="shared" si="19"/>
        <v>0.16867981650962949</v>
      </c>
      <c r="AJ10">
        <f t="shared" si="41"/>
        <v>288.02069108185464</v>
      </c>
      <c r="AK10">
        <f t="shared" si="42"/>
        <v>-354.88262179587753</v>
      </c>
      <c r="AL10">
        <f t="shared" si="43"/>
        <v>0.98335595298068612</v>
      </c>
      <c r="AM10">
        <f t="shared" si="20"/>
        <v>288.01362950480672</v>
      </c>
      <c r="AN10">
        <f t="shared" si="21"/>
        <v>23.439548521012437</v>
      </c>
      <c r="AO10">
        <f t="shared" si="22"/>
        <v>-2.4523476866903705E-3</v>
      </c>
      <c r="AP10">
        <f t="shared" si="23"/>
        <v>23.437096173325745</v>
      </c>
      <c r="AQ10">
        <f t="shared" si="24"/>
        <v>-22.225070687635334</v>
      </c>
      <c r="AR10">
        <f t="shared" si="25"/>
        <v>4.3026240616327614E-2</v>
      </c>
      <c r="AS10">
        <f t="shared" si="26"/>
        <v>-6.6764799744327261</v>
      </c>
      <c r="AT10">
        <f t="shared" si="44"/>
        <v>69.847253020559833</v>
      </c>
      <c r="AU10" s="38">
        <f t="shared" si="27"/>
        <v>0.55502077776002268</v>
      </c>
      <c r="AV10">
        <f t="shared" si="28"/>
        <v>-22.250636558344812</v>
      </c>
      <c r="AW10">
        <f t="shared" si="29"/>
        <v>-22.198094464984582</v>
      </c>
      <c r="AX10">
        <f t="shared" si="48"/>
        <v>69.81904486558426</v>
      </c>
      <c r="AY10">
        <f t="shared" si="48"/>
        <v>69.877000895567789</v>
      </c>
      <c r="AZ10" s="39">
        <f t="shared" si="30"/>
        <v>0.36107898646673303</v>
      </c>
      <c r="BA10" s="39">
        <f t="shared" si="31"/>
        <v>0.74912355802548869</v>
      </c>
      <c r="BB10" s="10">
        <f t="shared" si="45"/>
        <v>558.7841830446082</v>
      </c>
    </row>
    <row r="11" spans="1:54" x14ac:dyDescent="0.35">
      <c r="A11" s="4" t="s">
        <v>0</v>
      </c>
      <c r="B11" s="23">
        <f>+(B6+B7/60+B8/3600)/24</f>
        <v>0.55208333333333337</v>
      </c>
      <c r="D11" s="8">
        <f t="shared" si="46"/>
        <v>35804</v>
      </c>
      <c r="E11" s="9">
        <f t="shared" si="0"/>
        <v>0.55208333333333337</v>
      </c>
      <c r="F11" s="10">
        <f t="shared" si="32"/>
        <v>2450823.010416667</v>
      </c>
      <c r="G11" s="7">
        <f t="shared" si="33"/>
        <v>-1.9766997490294945E-2</v>
      </c>
      <c r="H11" s="6">
        <f t="shared" si="1"/>
        <v>288.8393332401746</v>
      </c>
      <c r="I11">
        <f t="shared" si="2"/>
        <v>-354.06402679548734</v>
      </c>
      <c r="J11" s="6">
        <f t="shared" si="3"/>
        <v>1.6709464895767478E-2</v>
      </c>
      <c r="K11">
        <f t="shared" si="4"/>
        <v>0.20221417680139622</v>
      </c>
      <c r="L11">
        <f t="shared" si="34"/>
        <v>289.04154741697602</v>
      </c>
      <c r="M11">
        <f t="shared" si="35"/>
        <v>-353.86181261868592</v>
      </c>
      <c r="N11">
        <f t="shared" si="36"/>
        <v>0.98338419315271886</v>
      </c>
      <c r="O11">
        <f t="shared" si="5"/>
        <v>289.03448160134133</v>
      </c>
      <c r="P11">
        <f t="shared" si="6"/>
        <v>23.439548164373047</v>
      </c>
      <c r="Q11">
        <f t="shared" si="7"/>
        <v>-2.451666581432259E-3</v>
      </c>
      <c r="R11">
        <f t="shared" si="8"/>
        <v>23.437096497791615</v>
      </c>
      <c r="S11">
        <f t="shared" si="9"/>
        <v>-22.085790059114807</v>
      </c>
      <c r="T11">
        <f t="shared" si="10"/>
        <v>4.3026241841531379E-2</v>
      </c>
      <c r="U11">
        <f t="shared" si="11"/>
        <v>-7.0950202867357426</v>
      </c>
      <c r="V11">
        <f t="shared" si="12"/>
        <v>715.35153971326429</v>
      </c>
      <c r="W11">
        <f t="shared" si="37"/>
        <v>-1.1621150716839281</v>
      </c>
      <c r="X11">
        <f t="shared" si="13"/>
        <v>63.915460494780085</v>
      </c>
      <c r="Y11">
        <f t="shared" si="38"/>
        <v>26.084539505219915</v>
      </c>
      <c r="Z11">
        <f t="shared" si="47"/>
        <v>3.2801212531264674E-2</v>
      </c>
      <c r="AA11" s="13">
        <f t="shared" si="39"/>
        <v>26.11734071775118</v>
      </c>
      <c r="AB11" s="13">
        <f t="shared" si="14"/>
        <v>178.80103486670612</v>
      </c>
      <c r="AD11" s="10">
        <f t="shared" si="15"/>
        <v>2450823.0087176668</v>
      </c>
      <c r="AE11" s="1">
        <f t="shared" si="40"/>
        <v>-1.9767044006383416E-2</v>
      </c>
      <c r="AF11">
        <f t="shared" si="16"/>
        <v>288.83765862518078</v>
      </c>
      <c r="AG11">
        <f t="shared" si="17"/>
        <v>-354.06570133049576</v>
      </c>
      <c r="AH11">
        <f t="shared" si="18"/>
        <v>1.6709464897722643E-2</v>
      </c>
      <c r="AI11">
        <f t="shared" si="19"/>
        <v>0.20215734967701557</v>
      </c>
      <c r="AJ11">
        <f t="shared" si="41"/>
        <v>289.03981597485779</v>
      </c>
      <c r="AK11">
        <f t="shared" si="42"/>
        <v>-353.86354398081875</v>
      </c>
      <c r="AL11">
        <f t="shared" si="43"/>
        <v>0.98338414093274129</v>
      </c>
      <c r="AM11">
        <f t="shared" si="20"/>
        <v>289.03275016641123</v>
      </c>
      <c r="AN11">
        <f t="shared" si="21"/>
        <v>23.43954816497795</v>
      </c>
      <c r="AO11">
        <f t="shared" si="22"/>
        <v>-2.4516677384465915E-3</v>
      </c>
      <c r="AP11">
        <f t="shared" si="23"/>
        <v>23.437096497239502</v>
      </c>
      <c r="AQ11">
        <f t="shared" si="24"/>
        <v>-22.086032432953903</v>
      </c>
      <c r="AR11">
        <f t="shared" si="25"/>
        <v>4.3026241839446561E-2</v>
      </c>
      <c r="AS11">
        <f t="shared" si="26"/>
        <v>-7.0943178485983269</v>
      </c>
      <c r="AT11">
        <f t="shared" si="44"/>
        <v>70.000397247858345</v>
      </c>
      <c r="AU11" s="38">
        <f t="shared" si="27"/>
        <v>0.5553109429504155</v>
      </c>
      <c r="AV11">
        <f t="shared" si="28"/>
        <v>-22.113067802565983</v>
      </c>
      <c r="AW11">
        <f t="shared" si="29"/>
        <v>-22.057596708576167</v>
      </c>
      <c r="AX11">
        <f t="shared" si="48"/>
        <v>69.970653821021344</v>
      </c>
      <c r="AY11">
        <f t="shared" si="48"/>
        <v>70.031663261130461</v>
      </c>
      <c r="AZ11" s="39">
        <f t="shared" si="30"/>
        <v>0.36094801566980061</v>
      </c>
      <c r="BA11" s="39">
        <f t="shared" si="31"/>
        <v>0.74984334089800009</v>
      </c>
      <c r="BB11" s="10">
        <f t="shared" si="45"/>
        <v>560.00926832860728</v>
      </c>
    </row>
    <row r="12" spans="1:54" x14ac:dyDescent="0.35">
      <c r="A12" s="4" t="s">
        <v>2</v>
      </c>
      <c r="B12" s="24">
        <f>+(12+$B$5-$B$4/15)/24</f>
        <v>0.55038433333333336</v>
      </c>
      <c r="D12" s="8">
        <f t="shared" si="46"/>
        <v>35805</v>
      </c>
      <c r="E12" s="9">
        <f t="shared" si="0"/>
        <v>0.55208333333333337</v>
      </c>
      <c r="F12" s="10">
        <f t="shared" si="32"/>
        <v>2450824.010416667</v>
      </c>
      <c r="G12" s="7">
        <f t="shared" si="33"/>
        <v>-1.9739618982423626E-2</v>
      </c>
      <c r="H12" s="6">
        <f t="shared" si="1"/>
        <v>289.82498060001092</v>
      </c>
      <c r="I12">
        <f t="shared" si="2"/>
        <v>-353.0784265135963</v>
      </c>
      <c r="J12" s="6">
        <f t="shared" si="3"/>
        <v>1.6709463744994185E-2</v>
      </c>
      <c r="K12">
        <f t="shared" si="4"/>
        <v>0.23562791038359818</v>
      </c>
      <c r="L12">
        <f t="shared" si="34"/>
        <v>290.0606085103945</v>
      </c>
      <c r="M12">
        <f t="shared" si="35"/>
        <v>-352.84279860321271</v>
      </c>
      <c r="N12">
        <f t="shared" si="36"/>
        <v>0.98341747326779561</v>
      </c>
      <c r="O12">
        <f t="shared" si="5"/>
        <v>290.05353846453829</v>
      </c>
      <c r="P12">
        <f t="shared" si="6"/>
        <v>23.439547808338563</v>
      </c>
      <c r="Q12">
        <f t="shared" si="7"/>
        <v>-2.4509845354708797E-3</v>
      </c>
      <c r="R12">
        <f t="shared" si="8"/>
        <v>23.437096823803092</v>
      </c>
      <c r="S12">
        <f t="shared" si="9"/>
        <v>-21.939537844057131</v>
      </c>
      <c r="T12">
        <f t="shared" si="10"/>
        <v>4.3026243072571496E-2</v>
      </c>
      <c r="U12">
        <f t="shared" si="11"/>
        <v>-7.5039299985732146</v>
      </c>
      <c r="V12">
        <f t="shared" si="12"/>
        <v>714.94263000142678</v>
      </c>
      <c r="W12">
        <f t="shared" si="37"/>
        <v>-1.2643424996433055</v>
      </c>
      <c r="X12">
        <f t="shared" si="13"/>
        <v>63.770897007910399</v>
      </c>
      <c r="Y12">
        <f t="shared" si="38"/>
        <v>26.229102992089601</v>
      </c>
      <c r="Z12">
        <f t="shared" si="47"/>
        <v>3.2594783821757796E-2</v>
      </c>
      <c r="AA12" s="13">
        <f t="shared" si="39"/>
        <v>26.261697775911358</v>
      </c>
      <c r="AB12" s="13">
        <f t="shared" si="14"/>
        <v>178.69259837808011</v>
      </c>
      <c r="AD12" s="10">
        <f t="shared" si="15"/>
        <v>2450824.0087176668</v>
      </c>
      <c r="AE12" s="1">
        <f t="shared" si="40"/>
        <v>-1.9739665498512093E-2</v>
      </c>
      <c r="AF12">
        <f t="shared" si="16"/>
        <v>289.8233059850171</v>
      </c>
      <c r="AG12">
        <f t="shared" si="17"/>
        <v>-353.0801010486046</v>
      </c>
      <c r="AH12">
        <f t="shared" si="18"/>
        <v>1.670946374694935E-2</v>
      </c>
      <c r="AI12">
        <f t="shared" si="19"/>
        <v>0.23557120041125312</v>
      </c>
      <c r="AJ12">
        <f t="shared" si="41"/>
        <v>290.05887718542834</v>
      </c>
      <c r="AK12">
        <f t="shared" si="42"/>
        <v>-352.84452984819336</v>
      </c>
      <c r="AL12">
        <f t="shared" si="43"/>
        <v>0.98341741241967062</v>
      </c>
      <c r="AM12">
        <f t="shared" si="20"/>
        <v>290.05180714675828</v>
      </c>
      <c r="AN12">
        <f t="shared" si="21"/>
        <v>23.439547808943466</v>
      </c>
      <c r="AO12">
        <f t="shared" si="22"/>
        <v>-2.4509856960426945E-3</v>
      </c>
      <c r="AP12">
        <f t="shared" si="23"/>
        <v>23.437096823247423</v>
      </c>
      <c r="AQ12">
        <f t="shared" si="24"/>
        <v>-21.939792394633283</v>
      </c>
      <c r="AR12">
        <f t="shared" si="25"/>
        <v>4.3026243070473251E-2</v>
      </c>
      <c r="AS12">
        <f t="shared" si="26"/>
        <v>-7.5032430486992618</v>
      </c>
      <c r="AT12">
        <f t="shared" si="44"/>
        <v>70.160996898403297</v>
      </c>
      <c r="AU12" s="38">
        <f t="shared" si="27"/>
        <v>0.55559491878381895</v>
      </c>
      <c r="AV12">
        <f t="shared" si="28"/>
        <v>-21.96829335817505</v>
      </c>
      <c r="AW12">
        <f t="shared" si="29"/>
        <v>-21.909901599799287</v>
      </c>
      <c r="AX12">
        <f t="shared" si="48"/>
        <v>70.129735465562561</v>
      </c>
      <c r="AY12">
        <f t="shared" si="48"/>
        <v>70.193763053906096</v>
      </c>
      <c r="AZ12" s="39">
        <f t="shared" si="30"/>
        <v>0.36079009804614515</v>
      </c>
      <c r="BA12" s="39">
        <f t="shared" si="31"/>
        <v>0.75057759393355816</v>
      </c>
      <c r="BB12" s="10">
        <f t="shared" si="45"/>
        <v>561.29399407787469</v>
      </c>
    </row>
    <row r="13" spans="1:54" x14ac:dyDescent="0.35">
      <c r="D13" s="8">
        <f t="shared" si="46"/>
        <v>35806</v>
      </c>
      <c r="E13" s="9">
        <f t="shared" si="0"/>
        <v>0.55208333333333337</v>
      </c>
      <c r="F13" s="10">
        <f t="shared" si="32"/>
        <v>2450825.010416667</v>
      </c>
      <c r="G13" s="7">
        <f t="shared" si="33"/>
        <v>-1.9712240474552303E-2</v>
      </c>
      <c r="H13" s="6">
        <f t="shared" si="1"/>
        <v>290.81062795984769</v>
      </c>
      <c r="I13">
        <f t="shared" si="2"/>
        <v>-352.09282623170537</v>
      </c>
      <c r="J13" s="6">
        <f t="shared" si="3"/>
        <v>1.6709462594220702E-2</v>
      </c>
      <c r="K13">
        <f t="shared" si="4"/>
        <v>0.26896742794767808</v>
      </c>
      <c r="L13">
        <f t="shared" si="34"/>
        <v>291.07959538779539</v>
      </c>
      <c r="M13">
        <f t="shared" si="35"/>
        <v>-351.82385880375767</v>
      </c>
      <c r="N13">
        <f t="shared" si="36"/>
        <v>0.98345582602998038</v>
      </c>
      <c r="O13">
        <f t="shared" si="5"/>
        <v>291.07252111289648</v>
      </c>
      <c r="P13">
        <f t="shared" si="6"/>
        <v>23.439547452304076</v>
      </c>
      <c r="Q13">
        <f t="shared" si="7"/>
        <v>-2.4503003959329599E-3</v>
      </c>
      <c r="R13">
        <f t="shared" si="8"/>
        <v>23.437097151908144</v>
      </c>
      <c r="S13">
        <f t="shared" si="9"/>
        <v>-21.786154449271955</v>
      </c>
      <c r="T13">
        <f t="shared" si="10"/>
        <v>4.3026244311517088E-2</v>
      </c>
      <c r="U13">
        <f t="shared" si="11"/>
        <v>-7.903525190501731</v>
      </c>
      <c r="V13">
        <f t="shared" si="12"/>
        <v>714.54303480949829</v>
      </c>
      <c r="W13">
        <f t="shared" si="37"/>
        <v>-1.3642412976254263</v>
      </c>
      <c r="X13">
        <f t="shared" si="13"/>
        <v>63.619309386465183</v>
      </c>
      <c r="Y13">
        <f t="shared" si="38"/>
        <v>26.380690613534817</v>
      </c>
      <c r="Z13">
        <f t="shared" si="47"/>
        <v>3.238054223989606E-2</v>
      </c>
      <c r="AA13" s="13">
        <f t="shared" si="39"/>
        <v>26.413071155774713</v>
      </c>
      <c r="AB13" s="13">
        <f t="shared" si="14"/>
        <v>178.58593105698708</v>
      </c>
      <c r="AD13" s="10">
        <f t="shared" si="15"/>
        <v>2450825.0087176668</v>
      </c>
      <c r="AE13" s="1">
        <f t="shared" si="40"/>
        <v>-1.9712286990640773E-2</v>
      </c>
      <c r="AF13">
        <f t="shared" si="16"/>
        <v>290.80895334485388</v>
      </c>
      <c r="AG13">
        <f t="shared" si="17"/>
        <v>-352.09450076671391</v>
      </c>
      <c r="AH13">
        <f t="shared" si="18"/>
        <v>1.6709462596175867E-2</v>
      </c>
      <c r="AI13">
        <f t="shared" si="19"/>
        <v>0.26891085297120199</v>
      </c>
      <c r="AJ13">
        <f t="shared" si="41"/>
        <v>291.07786419782508</v>
      </c>
      <c r="AK13">
        <f t="shared" si="42"/>
        <v>-351.8255899137427</v>
      </c>
      <c r="AL13">
        <f t="shared" si="43"/>
        <v>0.98345575657358131</v>
      </c>
      <c r="AM13">
        <f t="shared" si="20"/>
        <v>291.07078993011032</v>
      </c>
      <c r="AN13">
        <f t="shared" si="21"/>
        <v>23.439547452908979</v>
      </c>
      <c r="AO13">
        <f t="shared" si="22"/>
        <v>-2.4503015600612662E-3</v>
      </c>
      <c r="AP13">
        <f t="shared" si="23"/>
        <v>23.437097151348919</v>
      </c>
      <c r="AQ13">
        <f t="shared" si="24"/>
        <v>-21.786421054202922</v>
      </c>
      <c r="AR13">
        <f t="shared" si="25"/>
        <v>4.302624430940543E-2</v>
      </c>
      <c r="AS13">
        <f t="shared" si="26"/>
        <v>-7.902854397643261</v>
      </c>
      <c r="AT13">
        <f t="shared" si="44"/>
        <v>70.328908950277935</v>
      </c>
      <c r="AU13" s="38">
        <f t="shared" si="27"/>
        <v>0.55587242666503012</v>
      </c>
      <c r="AV13">
        <f t="shared" si="28"/>
        <v>-21.816383384860448</v>
      </c>
      <c r="AW13">
        <f t="shared" si="29"/>
        <v>-21.755079933056379</v>
      </c>
      <c r="AX13">
        <f t="shared" si="48"/>
        <v>70.296147440447299</v>
      </c>
      <c r="AY13">
        <f t="shared" si="48"/>
        <v>70.363156624110985</v>
      </c>
      <c r="AZ13" s="39">
        <f t="shared" si="30"/>
        <v>0.36060535044156539</v>
      </c>
      <c r="BA13" s="39">
        <f t="shared" si="31"/>
        <v>0.75132563950978282</v>
      </c>
      <c r="BB13" s="10">
        <f t="shared" si="45"/>
        <v>562.63721625823314</v>
      </c>
    </row>
    <row r="14" spans="1:54" x14ac:dyDescent="0.35">
      <c r="A14" s="48" t="s">
        <v>46</v>
      </c>
      <c r="D14" s="8">
        <f t="shared" si="46"/>
        <v>35807</v>
      </c>
      <c r="E14" s="9">
        <f t="shared" si="0"/>
        <v>0.55208333333333337</v>
      </c>
      <c r="F14" s="10">
        <f t="shared" si="32"/>
        <v>2450826.010416667</v>
      </c>
      <c r="G14" s="7">
        <f t="shared" si="33"/>
        <v>-1.9684861966680983E-2</v>
      </c>
      <c r="H14" s="6">
        <f t="shared" si="1"/>
        <v>291.79627531968504</v>
      </c>
      <c r="I14">
        <f t="shared" si="2"/>
        <v>-351.10722594981479</v>
      </c>
      <c r="J14" s="6">
        <f t="shared" si="3"/>
        <v>1.6709461443447031E-2</v>
      </c>
      <c r="K14">
        <f t="shared" si="4"/>
        <v>0.30222224142975729</v>
      </c>
      <c r="L14">
        <f t="shared" si="34"/>
        <v>292.09849756111481</v>
      </c>
      <c r="M14">
        <f t="shared" si="35"/>
        <v>-350.80500370838502</v>
      </c>
      <c r="N14">
        <f t="shared" si="36"/>
        <v>0.9834992389144227</v>
      </c>
      <c r="O14">
        <f t="shared" si="5"/>
        <v>292.09141905835565</v>
      </c>
      <c r="P14">
        <f t="shared" si="6"/>
        <v>23.439547096269589</v>
      </c>
      <c r="Q14">
        <f t="shared" si="7"/>
        <v>-2.4496141634028764E-3</v>
      </c>
      <c r="R14">
        <f t="shared" si="8"/>
        <v>23.437097482106186</v>
      </c>
      <c r="S14">
        <f t="shared" si="9"/>
        <v>-21.625713421756235</v>
      </c>
      <c r="T14">
        <f t="shared" si="10"/>
        <v>4.3026245558365976E-2</v>
      </c>
      <c r="U14">
        <f t="shared" si="11"/>
        <v>-8.2934199847223518</v>
      </c>
      <c r="V14">
        <f t="shared" si="12"/>
        <v>714.15314001527759</v>
      </c>
      <c r="W14">
        <f t="shared" si="37"/>
        <v>-1.4617149961806035</v>
      </c>
      <c r="X14">
        <f t="shared" si="13"/>
        <v>63.460761154454723</v>
      </c>
      <c r="Y14">
        <f t="shared" si="38"/>
        <v>26.539238845545277</v>
      </c>
      <c r="Z14">
        <f t="shared" si="47"/>
        <v>3.215885077817128E-2</v>
      </c>
      <c r="AA14" s="13">
        <f t="shared" si="39"/>
        <v>26.571397696323448</v>
      </c>
      <c r="AB14" s="13">
        <f t="shared" si="14"/>
        <v>178.481114506072</v>
      </c>
      <c r="AD14" s="10">
        <f t="shared" si="15"/>
        <v>2450826.0087176668</v>
      </c>
      <c r="AE14" s="1">
        <f t="shared" si="40"/>
        <v>-1.968490848276945E-2</v>
      </c>
      <c r="AF14">
        <f t="shared" si="16"/>
        <v>291.79460070469111</v>
      </c>
      <c r="AG14">
        <f t="shared" si="17"/>
        <v>-351.1089004848231</v>
      </c>
      <c r="AH14">
        <f t="shared" si="18"/>
        <v>1.6709461445402196E-2</v>
      </c>
      <c r="AI14">
        <f t="shared" si="19"/>
        <v>0.3021658192427481</v>
      </c>
      <c r="AJ14">
        <f t="shared" si="41"/>
        <v>292.09676652393387</v>
      </c>
      <c r="AK14">
        <f t="shared" si="42"/>
        <v>-350.80673466558034</v>
      </c>
      <c r="AL14">
        <f t="shared" si="43"/>
        <v>0.98349916087242928</v>
      </c>
      <c r="AM14">
        <f t="shared" si="20"/>
        <v>292.08968802835682</v>
      </c>
      <c r="AN14">
        <f t="shared" si="21"/>
        <v>23.439547096874492</v>
      </c>
      <c r="AO14">
        <f t="shared" si="22"/>
        <v>-2.4496153310866802E-3</v>
      </c>
      <c r="AP14">
        <f t="shared" si="23"/>
        <v>23.437097481543404</v>
      </c>
      <c r="AQ14">
        <f t="shared" si="24"/>
        <v>-21.625991953550557</v>
      </c>
      <c r="AR14">
        <f t="shared" si="25"/>
        <v>4.3026245556240877E-2</v>
      </c>
      <c r="AS14">
        <f t="shared" si="26"/>
        <v>-8.2927659912417919</v>
      </c>
      <c r="AT14">
        <f t="shared" si="44"/>
        <v>70.503986256818905</v>
      </c>
      <c r="AU14" s="38">
        <f t="shared" si="27"/>
        <v>0.55614319860502903</v>
      </c>
      <c r="AV14">
        <f t="shared" si="28"/>
        <v>-21.657411095516078</v>
      </c>
      <c r="AW14">
        <f t="shared" si="29"/>
        <v>-21.593205569892049</v>
      </c>
      <c r="AX14">
        <f t="shared" si="48"/>
        <v>70.469743217506021</v>
      </c>
      <c r="AY14">
        <f t="shared" si="48"/>
        <v>70.539696242479735</v>
      </c>
      <c r="AZ14" s="39">
        <f t="shared" si="30"/>
        <v>0.36039391188973458</v>
      </c>
      <c r="BA14" s="39">
        <f t="shared" si="31"/>
        <v>0.7520867992785838</v>
      </c>
      <c r="BB14" s="10">
        <f t="shared" si="45"/>
        <v>564.03775783994297</v>
      </c>
    </row>
    <row r="15" spans="1:54" x14ac:dyDescent="0.35">
      <c r="D15" s="8">
        <f t="shared" si="46"/>
        <v>35808</v>
      </c>
      <c r="E15" s="9">
        <f t="shared" si="0"/>
        <v>0.55208333333333337</v>
      </c>
      <c r="F15" s="10">
        <f t="shared" si="32"/>
        <v>2450827.010416667</v>
      </c>
      <c r="G15" s="7">
        <f t="shared" si="33"/>
        <v>-1.965748345880966E-2</v>
      </c>
      <c r="H15" s="6">
        <f t="shared" si="1"/>
        <v>292.78192267952272</v>
      </c>
      <c r="I15">
        <f t="shared" si="2"/>
        <v>-350.12162566792432</v>
      </c>
      <c r="J15" s="6">
        <f t="shared" si="3"/>
        <v>1.6709460292673169E-2</v>
      </c>
      <c r="K15">
        <f t="shared" si="4"/>
        <v>0.33538189428852888</v>
      </c>
      <c r="L15">
        <f t="shared" si="34"/>
        <v>293.11730457381123</v>
      </c>
      <c r="M15">
        <f t="shared" si="35"/>
        <v>-349.78624377363582</v>
      </c>
      <c r="N15">
        <f t="shared" si="36"/>
        <v>0.98354769774735873</v>
      </c>
      <c r="O15">
        <f t="shared" si="5"/>
        <v>293.1102218443778</v>
      </c>
      <c r="P15">
        <f t="shared" si="6"/>
        <v>23.439546740235102</v>
      </c>
      <c r="Q15">
        <f t="shared" si="7"/>
        <v>-2.4489258384667941E-3</v>
      </c>
      <c r="R15">
        <f t="shared" si="8"/>
        <v>23.437097814396633</v>
      </c>
      <c r="S15">
        <f t="shared" si="9"/>
        <v>-21.458291261687759</v>
      </c>
      <c r="T15">
        <f t="shared" si="10"/>
        <v>4.302624681311594E-2</v>
      </c>
      <c r="U15">
        <f t="shared" si="11"/>
        <v>-8.6732442828748457</v>
      </c>
      <c r="V15">
        <f t="shared" si="12"/>
        <v>713.77331571712512</v>
      </c>
      <c r="W15">
        <f t="shared" si="37"/>
        <v>-1.5566710707187212</v>
      </c>
      <c r="X15">
        <f t="shared" si="13"/>
        <v>63.295318544475194</v>
      </c>
      <c r="Y15">
        <f t="shared" si="38"/>
        <v>26.704681455524806</v>
      </c>
      <c r="Z15">
        <f t="shared" si="47"/>
        <v>3.193007648436634E-2</v>
      </c>
      <c r="AA15" s="13">
        <f t="shared" si="39"/>
        <v>26.736611532009171</v>
      </c>
      <c r="AB15" s="13">
        <f t="shared" si="14"/>
        <v>178.3782290038929</v>
      </c>
      <c r="AD15" s="10">
        <f t="shared" si="15"/>
        <v>2450827.0087176668</v>
      </c>
      <c r="AE15" s="1">
        <f t="shared" si="40"/>
        <v>-1.9657529974898131E-2</v>
      </c>
      <c r="AF15">
        <f t="shared" si="16"/>
        <v>292.78024806452891</v>
      </c>
      <c r="AG15">
        <f t="shared" si="17"/>
        <v>-350.12330020293274</v>
      </c>
      <c r="AH15">
        <f t="shared" si="18"/>
        <v>1.6709460294628331E-2</v>
      </c>
      <c r="AI15">
        <f t="shared" si="19"/>
        <v>0.33532564262772091</v>
      </c>
      <c r="AJ15">
        <f t="shared" si="41"/>
        <v>293.11557370715661</v>
      </c>
      <c r="AK15">
        <f t="shared" si="42"/>
        <v>-349.78797456030503</v>
      </c>
      <c r="AL15">
        <f t="shared" si="43"/>
        <v>0.98354761114524736</v>
      </c>
      <c r="AM15">
        <f t="shared" si="20"/>
        <v>293.10849098490331</v>
      </c>
      <c r="AN15">
        <f t="shared" si="21"/>
        <v>23.439546740840004</v>
      </c>
      <c r="AO15">
        <f t="shared" si="22"/>
        <v>-2.4489270097050983E-3</v>
      </c>
      <c r="AP15">
        <f t="shared" si="23"/>
        <v>23.437097813830299</v>
      </c>
      <c r="AQ15">
        <f t="shared" si="24"/>
        <v>-21.45858158792856</v>
      </c>
      <c r="AR15">
        <f t="shared" si="25"/>
        <v>4.3026246810977421E-2</v>
      </c>
      <c r="AS15">
        <f t="shared" si="26"/>
        <v>-8.6726077039179099</v>
      </c>
      <c r="AT15">
        <f t="shared" si="44"/>
        <v>70.686077976732406</v>
      </c>
      <c r="AU15" s="38">
        <f t="shared" si="27"/>
        <v>0.55640697757216528</v>
      </c>
      <c r="AV15">
        <f t="shared" si="28"/>
        <v>-21.491452649479864</v>
      </c>
      <c r="AW15">
        <f t="shared" si="29"/>
        <v>-21.424355331791009</v>
      </c>
      <c r="AX15">
        <f t="shared" si="48"/>
        <v>70.650372528696181</v>
      </c>
      <c r="AY15">
        <f t="shared" si="48"/>
        <v>70.723230530807228</v>
      </c>
      <c r="AZ15" s="39">
        <f t="shared" si="30"/>
        <v>0.36015594277023144</v>
      </c>
      <c r="BA15" s="39">
        <f t="shared" si="31"/>
        <v>0.75286039571329644</v>
      </c>
      <c r="BB15" s="10">
        <f t="shared" si="45"/>
        <v>565.49441223801364</v>
      </c>
    </row>
    <row r="16" spans="1:54" x14ac:dyDescent="0.35">
      <c r="A16" s="48" t="s">
        <v>15</v>
      </c>
      <c r="B16" s="49"/>
      <c r="C16" s="49"/>
      <c r="D16" s="8">
        <f t="shared" si="46"/>
        <v>35809</v>
      </c>
      <c r="E16" s="9">
        <f t="shared" si="0"/>
        <v>0.55208333333333337</v>
      </c>
      <c r="F16" s="10">
        <f t="shared" si="32"/>
        <v>2450828.010416667</v>
      </c>
      <c r="G16" s="7">
        <f t="shared" si="33"/>
        <v>-1.9630104950938341E-2</v>
      </c>
      <c r="H16" s="6">
        <f t="shared" si="1"/>
        <v>293.76757003936086</v>
      </c>
      <c r="I16">
        <f t="shared" si="2"/>
        <v>-349.13602538603431</v>
      </c>
      <c r="J16" s="6">
        <f t="shared" si="3"/>
        <v>1.6709459141899117E-2</v>
      </c>
      <c r="K16">
        <f t="shared" si="4"/>
        <v>0.36843596537612461</v>
      </c>
      <c r="L16">
        <f t="shared" si="34"/>
        <v>294.136006004737</v>
      </c>
      <c r="M16">
        <f t="shared" si="35"/>
        <v>-348.76758942065817</v>
      </c>
      <c r="N16">
        <f t="shared" si="36"/>
        <v>0.98360118671202501</v>
      </c>
      <c r="O16">
        <f t="shared" si="5"/>
        <v>294.12891904981899</v>
      </c>
      <c r="P16">
        <f t="shared" si="6"/>
        <v>23.439546384200614</v>
      </c>
      <c r="Q16">
        <f t="shared" si="7"/>
        <v>-2.4482354217126648E-3</v>
      </c>
      <c r="R16">
        <f t="shared" si="8"/>
        <v>23.437098148778901</v>
      </c>
      <c r="S16">
        <f t="shared" si="9"/>
        <v>-21.283967313175644</v>
      </c>
      <c r="T16">
        <f t="shared" si="10"/>
        <v>4.3026248075764759E-2</v>
      </c>
      <c r="U16">
        <f t="shared" si="11"/>
        <v>-9.0426442336924815</v>
      </c>
      <c r="V16">
        <f t="shared" si="12"/>
        <v>713.40391576630748</v>
      </c>
      <c r="W16">
        <f t="shared" si="37"/>
        <v>-1.6490210584231306</v>
      </c>
      <c r="X16">
        <f t="shared" si="13"/>
        <v>63.12305043241777</v>
      </c>
      <c r="Y16">
        <f t="shared" si="38"/>
        <v>26.87694956758223</v>
      </c>
      <c r="Z16">
        <f t="shared" si="47"/>
        <v>3.1694589085732354E-2</v>
      </c>
      <c r="AA16" s="13">
        <f t="shared" si="39"/>
        <v>26.908644156667961</v>
      </c>
      <c r="AB16" s="13">
        <f t="shared" si="14"/>
        <v>178.27735343597033</v>
      </c>
      <c r="AD16" s="10">
        <f t="shared" si="15"/>
        <v>2450828.0087176668</v>
      </c>
      <c r="AE16" s="1">
        <f t="shared" si="40"/>
        <v>-1.9630151467026812E-2</v>
      </c>
      <c r="AF16">
        <f t="shared" si="16"/>
        <v>293.76589542436693</v>
      </c>
      <c r="AG16">
        <f t="shared" si="17"/>
        <v>-349.13769992104272</v>
      </c>
      <c r="AH16">
        <f t="shared" si="18"/>
        <v>1.6709459143854282E-2</v>
      </c>
      <c r="AI16">
        <f t="shared" si="19"/>
        <v>0.36837990191485892</v>
      </c>
      <c r="AJ16">
        <f t="shared" si="41"/>
        <v>294.1342753262818</v>
      </c>
      <c r="AK16">
        <f t="shared" si="42"/>
        <v>-348.76932001912786</v>
      </c>
      <c r="AL16">
        <f t="shared" si="43"/>
        <v>0.98360109157805786</v>
      </c>
      <c r="AM16">
        <f t="shared" si="20"/>
        <v>294.12718837854186</v>
      </c>
      <c r="AN16">
        <f t="shared" si="21"/>
        <v>23.439546384805517</v>
      </c>
      <c r="AO16">
        <f t="shared" si="22"/>
        <v>-2.4482365965044686E-3</v>
      </c>
      <c r="AP16">
        <f t="shared" si="23"/>
        <v>23.437098148209014</v>
      </c>
      <c r="AQ16">
        <f t="shared" si="24"/>
        <v>-21.284269296708025</v>
      </c>
      <c r="AR16">
        <f t="shared" si="25"/>
        <v>4.3026248073612827E-2</v>
      </c>
      <c r="AS16">
        <f t="shared" si="26"/>
        <v>-9.0420256564262029</v>
      </c>
      <c r="AT16">
        <f t="shared" si="44"/>
        <v>70.875030002473991</v>
      </c>
      <c r="AU16" s="38">
        <f t="shared" si="27"/>
        <v>0.55666351781696266</v>
      </c>
      <c r="AV16">
        <f t="shared" si="28"/>
        <v>-21.318587043569291</v>
      </c>
      <c r="AW16">
        <f t="shared" si="29"/>
        <v>-21.248608890675545</v>
      </c>
      <c r="AX16">
        <f t="shared" si="48"/>
        <v>70.837881794108</v>
      </c>
      <c r="AY16">
        <f t="shared" si="48"/>
        <v>70.913604890551426</v>
      </c>
      <c r="AZ16" s="39">
        <f t="shared" si="30"/>
        <v>0.35989162394444041</v>
      </c>
      <c r="BA16" s="39">
        <f t="shared" si="31"/>
        <v>0.75364575362404984</v>
      </c>
      <c r="BB16" s="10">
        <f t="shared" si="45"/>
        <v>567.0059467386377</v>
      </c>
    </row>
    <row r="17" spans="1:54" x14ac:dyDescent="0.35">
      <c r="A17" s="48" t="s">
        <v>16</v>
      </c>
      <c r="B17" s="49"/>
      <c r="C17" s="49"/>
      <c r="D17" s="8">
        <f t="shared" si="46"/>
        <v>35810</v>
      </c>
      <c r="E17" s="9">
        <f t="shared" si="0"/>
        <v>0.55208333333333337</v>
      </c>
      <c r="F17" s="10">
        <f t="shared" si="32"/>
        <v>2450829.010416667</v>
      </c>
      <c r="G17" s="7">
        <f t="shared" si="33"/>
        <v>-1.9602726443067018E-2</v>
      </c>
      <c r="H17" s="6">
        <f t="shared" si="1"/>
        <v>294.75321739919946</v>
      </c>
      <c r="I17">
        <f t="shared" si="2"/>
        <v>-348.15042510414418</v>
      </c>
      <c r="J17" s="6">
        <f t="shared" si="3"/>
        <v>1.6709457991124874E-2</v>
      </c>
      <c r="K17">
        <f t="shared" si="4"/>
        <v>0.40137407278879911</v>
      </c>
      <c r="L17">
        <f t="shared" si="34"/>
        <v>295.15459147198828</v>
      </c>
      <c r="M17">
        <f t="shared" si="35"/>
        <v>-347.74905103135535</v>
      </c>
      <c r="N17">
        <f t="shared" si="36"/>
        <v>0.98365968835525364</v>
      </c>
      <c r="O17">
        <f t="shared" si="5"/>
        <v>295.14750029277894</v>
      </c>
      <c r="P17">
        <f t="shared" si="6"/>
        <v>23.439546028166127</v>
      </c>
      <c r="Q17">
        <f t="shared" si="7"/>
        <v>-2.4475429137302265E-3</v>
      </c>
      <c r="R17">
        <f t="shared" si="8"/>
        <v>23.437098485252395</v>
      </c>
      <c r="S17">
        <f t="shared" si="9"/>
        <v>-21.102823653145581</v>
      </c>
      <c r="T17">
        <f t="shared" si="10"/>
        <v>4.3026249346310205E-2</v>
      </c>
      <c r="U17">
        <f t="shared" si="11"/>
        <v>-9.4012826619142533</v>
      </c>
      <c r="V17">
        <f t="shared" si="12"/>
        <v>713.04527733808573</v>
      </c>
      <c r="W17">
        <f t="shared" si="37"/>
        <v>-1.7386806654785687</v>
      </c>
      <c r="X17">
        <f t="shared" si="13"/>
        <v>62.944028270760498</v>
      </c>
      <c r="Y17">
        <f t="shared" si="38"/>
        <v>27.055971729239502</v>
      </c>
      <c r="Z17">
        <f t="shared" si="47"/>
        <v>3.1452759661378643E-2</v>
      </c>
      <c r="AA17" s="13">
        <f t="shared" si="39"/>
        <v>27.087424488900879</v>
      </c>
      <c r="AB17" s="13">
        <f t="shared" si="14"/>
        <v>178.178565225748</v>
      </c>
      <c r="AD17" s="10">
        <f t="shared" si="15"/>
        <v>2450829.0087176668</v>
      </c>
      <c r="AE17" s="1">
        <f t="shared" si="40"/>
        <v>-1.9602772959155489E-2</v>
      </c>
      <c r="AF17">
        <f t="shared" si="16"/>
        <v>294.75154278420564</v>
      </c>
      <c r="AG17">
        <f t="shared" si="17"/>
        <v>-348.1520996391526</v>
      </c>
      <c r="AH17">
        <f t="shared" si="18"/>
        <v>1.6709457993080039E-2</v>
      </c>
      <c r="AI17">
        <f t="shared" si="19"/>
        <v>0.40131821513048432</v>
      </c>
      <c r="AJ17">
        <f t="shared" si="41"/>
        <v>295.1528609993361</v>
      </c>
      <c r="AK17">
        <f t="shared" si="42"/>
        <v>-347.75078142402214</v>
      </c>
      <c r="AL17">
        <f t="shared" si="43"/>
        <v>0.98365958472046755</v>
      </c>
      <c r="AM17">
        <f t="shared" si="20"/>
        <v>295.14576982730279</v>
      </c>
      <c r="AN17">
        <f t="shared" si="21"/>
        <v>23.43954602877103</v>
      </c>
      <c r="AO17">
        <f t="shared" si="22"/>
        <v>-2.4475440920745262E-3</v>
      </c>
      <c r="AP17">
        <f t="shared" si="23"/>
        <v>23.437098484678955</v>
      </c>
      <c r="AQ17">
        <f t="shared" si="24"/>
        <v>-21.103137152266669</v>
      </c>
      <c r="AR17">
        <f t="shared" si="25"/>
        <v>4.3026249344144861E-2</v>
      </c>
      <c r="AS17">
        <f t="shared" si="26"/>
        <v>-9.4006826448316261</v>
      </c>
      <c r="AT17">
        <f t="shared" si="44"/>
        <v>71.070685384742674</v>
      </c>
      <c r="AU17" s="38">
        <f t="shared" si="27"/>
        <v>0.55691258517002196</v>
      </c>
      <c r="AV17">
        <f t="shared" si="28"/>
        <v>-21.138896001296267</v>
      </c>
      <c r="AW17">
        <f t="shared" si="29"/>
        <v>-21.066048657492175</v>
      </c>
      <c r="AX17">
        <f t="shared" si="48"/>
        <v>71.032114546285825</v>
      </c>
      <c r="AY17">
        <f t="shared" si="48"/>
        <v>71.110661927353007</v>
      </c>
      <c r="AZ17" s="39">
        <f t="shared" si="30"/>
        <v>0.35960115587478358</v>
      </c>
      <c r="BA17" s="39">
        <f t="shared" si="31"/>
        <v>0.75444220163489151</v>
      </c>
      <c r="BB17" s="10">
        <f t="shared" si="45"/>
        <v>568.57110589455533</v>
      </c>
    </row>
    <row r="18" spans="1:54" x14ac:dyDescent="0.35">
      <c r="A18" s="48" t="s">
        <v>12</v>
      </c>
      <c r="B18" s="49"/>
      <c r="C18" s="49"/>
      <c r="D18" s="8">
        <f t="shared" si="46"/>
        <v>35811</v>
      </c>
      <c r="E18" s="9">
        <f t="shared" si="0"/>
        <v>0.55208333333333337</v>
      </c>
      <c r="F18" s="10">
        <f t="shared" si="32"/>
        <v>2450830.010416667</v>
      </c>
      <c r="G18" s="7">
        <f t="shared" si="33"/>
        <v>-1.9575347935195699E-2</v>
      </c>
      <c r="H18" s="6">
        <f t="shared" si="1"/>
        <v>295.73886475903839</v>
      </c>
      <c r="I18">
        <f t="shared" si="2"/>
        <v>-347.16482482225462</v>
      </c>
      <c r="J18" s="6">
        <f t="shared" si="3"/>
        <v>1.670945684035044E-2</v>
      </c>
      <c r="K18">
        <f t="shared" si="4"/>
        <v>0.43418587769508665</v>
      </c>
      <c r="L18">
        <f t="shared" si="34"/>
        <v>296.17305063673348</v>
      </c>
      <c r="M18">
        <f t="shared" si="35"/>
        <v>-346.73063894455953</v>
      </c>
      <c r="N18">
        <f t="shared" si="36"/>
        <v>0.98372318359474042</v>
      </c>
      <c r="O18">
        <f t="shared" si="5"/>
        <v>296.16595523442965</v>
      </c>
      <c r="P18">
        <f t="shared" si="6"/>
        <v>23.43954567213164</v>
      </c>
      <c r="Q18">
        <f t="shared" si="7"/>
        <v>-2.4468483151110056E-3</v>
      </c>
      <c r="R18">
        <f t="shared" si="8"/>
        <v>23.43709882381653</v>
      </c>
      <c r="S18">
        <f t="shared" si="9"/>
        <v>-20.914944978740813</v>
      </c>
      <c r="T18">
        <f t="shared" si="10"/>
        <v>4.3026250624750073E-2</v>
      </c>
      <c r="U18">
        <f t="shared" si="11"/>
        <v>-9.7488394578343893</v>
      </c>
      <c r="V18">
        <f t="shared" si="12"/>
        <v>712.6977205421656</v>
      </c>
      <c r="W18">
        <f t="shared" si="37"/>
        <v>-1.8255698644586005</v>
      </c>
      <c r="X18">
        <f t="shared" si="13"/>
        <v>62.758326020618796</v>
      </c>
      <c r="Y18">
        <f t="shared" si="38"/>
        <v>27.241673979381204</v>
      </c>
      <c r="Z18">
        <f t="shared" si="47"/>
        <v>3.1204959369713216E-2</v>
      </c>
      <c r="AA18" s="13">
        <f t="shared" si="39"/>
        <v>27.272878938750917</v>
      </c>
      <c r="AB18" s="13">
        <f t="shared" si="14"/>
        <v>178.08194026567719</v>
      </c>
      <c r="AD18" s="10">
        <f t="shared" si="15"/>
        <v>2450830.0087176668</v>
      </c>
      <c r="AE18" s="1">
        <f t="shared" si="40"/>
        <v>-1.9575394451284169E-2</v>
      </c>
      <c r="AF18">
        <f t="shared" si="16"/>
        <v>295.73719014404458</v>
      </c>
      <c r="AG18">
        <f t="shared" si="17"/>
        <v>-347.16649935726304</v>
      </c>
      <c r="AH18">
        <f t="shared" si="18"/>
        <v>1.6709456842305608E-2</v>
      </c>
      <c r="AI18">
        <f t="shared" si="19"/>
        <v>0.43413024336671885</v>
      </c>
      <c r="AJ18">
        <f t="shared" si="41"/>
        <v>296.1713203874113</v>
      </c>
      <c r="AK18">
        <f t="shared" si="42"/>
        <v>-346.73236911389631</v>
      </c>
      <c r="AL18">
        <f t="shared" si="43"/>
        <v>0.98372307149293381</v>
      </c>
      <c r="AM18">
        <f t="shared" si="20"/>
        <v>296.16422499228145</v>
      </c>
      <c r="AN18">
        <f t="shared" si="21"/>
        <v>23.439545672736543</v>
      </c>
      <c r="AO18">
        <f t="shared" si="22"/>
        <v>-2.4468494970067943E-3</v>
      </c>
      <c r="AP18">
        <f t="shared" si="23"/>
        <v>23.437098823239538</v>
      </c>
      <c r="AQ18">
        <f t="shared" si="24"/>
        <v>-20.915269847392139</v>
      </c>
      <c r="AR18">
        <f t="shared" si="25"/>
        <v>4.3026250622571309E-2</v>
      </c>
      <c r="AS18">
        <f t="shared" si="26"/>
        <v>-9.748258530126046</v>
      </c>
      <c r="AT18">
        <f t="shared" si="44"/>
        <v>71.272884751068901</v>
      </c>
      <c r="AU18" s="38">
        <f t="shared" si="27"/>
        <v>0.55715395731258754</v>
      </c>
      <c r="AV18">
        <f t="shared" si="28"/>
        <v>-20.952463860638851</v>
      </c>
      <c r="AW18">
        <f t="shared" si="29"/>
        <v>-20.876759669272854</v>
      </c>
      <c r="AX18">
        <f t="shared" si="48"/>
        <v>71.232911848838341</v>
      </c>
      <c r="AY18">
        <f t="shared" si="48"/>
        <v>71.314241869458499</v>
      </c>
      <c r="AZ18" s="39">
        <f t="shared" si="30"/>
        <v>0.35928475773248103</v>
      </c>
      <c r="BA18" s="39">
        <f t="shared" si="31"/>
        <v>0.75524907361663896</v>
      </c>
      <c r="BB18" s="10">
        <f t="shared" si="45"/>
        <v>570.18861487318736</v>
      </c>
    </row>
    <row r="19" spans="1:54" x14ac:dyDescent="0.35">
      <c r="A19" s="48" t="s">
        <v>47</v>
      </c>
      <c r="D19" s="8">
        <f t="shared" si="46"/>
        <v>35812</v>
      </c>
      <c r="E19" s="9">
        <f t="shared" si="0"/>
        <v>0.55208333333333337</v>
      </c>
      <c r="F19" s="10">
        <f t="shared" si="32"/>
        <v>2450831.010416667</v>
      </c>
      <c r="G19" s="7">
        <f t="shared" si="33"/>
        <v>-1.9547969427324379E-2</v>
      </c>
      <c r="H19" s="6">
        <f t="shared" si="1"/>
        <v>296.7245121188779</v>
      </c>
      <c r="I19">
        <f t="shared" si="2"/>
        <v>-346.17922454036506</v>
      </c>
      <c r="J19" s="6">
        <f t="shared" si="3"/>
        <v>1.6709455689575818E-2</v>
      </c>
      <c r="K19">
        <f t="shared" si="4"/>
        <v>0.46686108813954952</v>
      </c>
      <c r="L19">
        <f t="shared" si="34"/>
        <v>297.19137320701742</v>
      </c>
      <c r="M19">
        <f t="shared" si="35"/>
        <v>-345.71236345222553</v>
      </c>
      <c r="N19">
        <f t="shared" si="36"/>
        <v>0.98379165172698413</v>
      </c>
      <c r="O19">
        <f t="shared" si="5"/>
        <v>297.18427358281951</v>
      </c>
      <c r="P19">
        <f t="shared" si="6"/>
        <v>23.439545316097153</v>
      </c>
      <c r="Q19">
        <f t="shared" si="7"/>
        <v>-2.4461516264483109E-3</v>
      </c>
      <c r="R19">
        <f t="shared" si="8"/>
        <v>23.437099164470705</v>
      </c>
      <c r="S19">
        <f t="shared" si="9"/>
        <v>-20.720418493613053</v>
      </c>
      <c r="T19">
        <f t="shared" si="10"/>
        <v>4.3026251911082086E-2</v>
      </c>
      <c r="U19">
        <f t="shared" si="11"/>
        <v>-10.085011927004192</v>
      </c>
      <c r="V19">
        <f t="shared" si="12"/>
        <v>712.36154807299579</v>
      </c>
      <c r="W19">
        <f t="shared" si="37"/>
        <v>-1.909612981751053</v>
      </c>
      <c r="X19">
        <f t="shared" si="13"/>
        <v>62.566020082724336</v>
      </c>
      <c r="Y19">
        <f t="shared" si="38"/>
        <v>27.433979917275664</v>
      </c>
      <c r="Z19">
        <f t="shared" si="47"/>
        <v>3.0951558236837946E-2</v>
      </c>
      <c r="AA19" s="13">
        <f t="shared" si="39"/>
        <v>27.4649314755125</v>
      </c>
      <c r="AB19" s="13">
        <f t="shared" si="14"/>
        <v>177.98755284860954</v>
      </c>
      <c r="AD19" s="10">
        <f t="shared" si="15"/>
        <v>2450831.0087176668</v>
      </c>
      <c r="AE19" s="1">
        <f t="shared" si="40"/>
        <v>-1.9548015943412846E-2</v>
      </c>
      <c r="AF19">
        <f t="shared" si="16"/>
        <v>296.72283750388408</v>
      </c>
      <c r="AG19">
        <f t="shared" si="17"/>
        <v>-346.18089907537336</v>
      </c>
      <c r="AH19">
        <f t="shared" si="18"/>
        <v>1.6709455691530983E-2</v>
      </c>
      <c r="AI19">
        <f t="shared" si="19"/>
        <v>0.46680569458527632</v>
      </c>
      <c r="AJ19">
        <f t="shared" si="41"/>
        <v>297.18964319846935</v>
      </c>
      <c r="AK19">
        <f t="shared" si="42"/>
        <v>-345.71409338078809</v>
      </c>
      <c r="AL19">
        <f t="shared" si="43"/>
        <v>0.98379153119470186</v>
      </c>
      <c r="AM19">
        <f t="shared" si="20"/>
        <v>297.18254358144344</v>
      </c>
      <c r="AN19">
        <f t="shared" si="21"/>
        <v>23.439545316702056</v>
      </c>
      <c r="AO19">
        <f t="shared" si="22"/>
        <v>-2.4461528118945803E-3</v>
      </c>
      <c r="AP19">
        <f t="shared" si="23"/>
        <v>23.43709916389016</v>
      </c>
      <c r="AQ19">
        <f t="shared" si="24"/>
        <v>-20.720754581574525</v>
      </c>
      <c r="AR19">
        <f t="shared" si="25"/>
        <v>4.3026251908889909E-2</v>
      </c>
      <c r="AS19">
        <f t="shared" si="26"/>
        <v>-10.084450587998401</v>
      </c>
      <c r="AT19">
        <f t="shared" si="44"/>
        <v>71.481466716618201</v>
      </c>
      <c r="AU19" s="38">
        <f t="shared" si="27"/>
        <v>0.5573874240194433</v>
      </c>
      <c r="AV19">
        <f t="shared" si="28"/>
        <v>-20.759377460739568</v>
      </c>
      <c r="AW19">
        <f t="shared" si="29"/>
        <v>-20.680829475048856</v>
      </c>
      <c r="AX19">
        <f t="shared" si="48"/>
        <v>71.440112707452101</v>
      </c>
      <c r="AY19">
        <f t="shared" si="48"/>
        <v>71.524182978176768</v>
      </c>
      <c r="AZ19" s="39">
        <f t="shared" si="30"/>
        <v>0.35894266649874296</v>
      </c>
      <c r="BA19" s="39">
        <f t="shared" si="31"/>
        <v>0.75606571006993428</v>
      </c>
      <c r="BB19" s="10">
        <f t="shared" si="45"/>
        <v>571.85718274251553</v>
      </c>
    </row>
    <row r="20" spans="1:54" x14ac:dyDescent="0.35">
      <c r="A20" s="48" t="s">
        <v>48</v>
      </c>
      <c r="D20" s="8">
        <f t="shared" si="46"/>
        <v>35813</v>
      </c>
      <c r="E20" s="9">
        <f t="shared" si="0"/>
        <v>0.55208333333333337</v>
      </c>
      <c r="F20" s="10">
        <f t="shared" si="32"/>
        <v>2450832.010416667</v>
      </c>
      <c r="G20" s="7">
        <f t="shared" si="33"/>
        <v>-1.9520590919453056E-2</v>
      </c>
      <c r="H20" s="6">
        <f t="shared" si="1"/>
        <v>297.71015947871786</v>
      </c>
      <c r="I20">
        <f t="shared" si="2"/>
        <v>-345.19362425847584</v>
      </c>
      <c r="J20" s="6">
        <f t="shared" si="3"/>
        <v>1.6709454538801006E-2</v>
      </c>
      <c r="K20">
        <f t="shared" si="4"/>
        <v>0.49938946281969121</v>
      </c>
      <c r="L20">
        <f t="shared" si="34"/>
        <v>298.20954894153755</v>
      </c>
      <c r="M20">
        <f t="shared" si="35"/>
        <v>-344.69423479565614</v>
      </c>
      <c r="N20">
        <f t="shared" si="36"/>
        <v>0.98386507043588944</v>
      </c>
      <c r="O20">
        <f t="shared" si="5"/>
        <v>298.20244509664968</v>
      </c>
      <c r="P20">
        <f t="shared" si="6"/>
        <v>23.439544960062662</v>
      </c>
      <c r="Q20">
        <f t="shared" si="7"/>
        <v>-2.4454528483372402E-3</v>
      </c>
      <c r="R20">
        <f t="shared" si="8"/>
        <v>23.437099507214324</v>
      </c>
      <c r="S20">
        <f t="shared" si="9"/>
        <v>-20.519333793470196</v>
      </c>
      <c r="T20">
        <f t="shared" si="10"/>
        <v>4.3026253205303983E-2</v>
      </c>
      <c r="U20">
        <f t="shared" si="11"/>
        <v>-10.409515099733238</v>
      </c>
      <c r="V20">
        <f t="shared" si="12"/>
        <v>712.03704490026678</v>
      </c>
      <c r="W20">
        <f t="shared" si="37"/>
        <v>-1.9907387749333054</v>
      </c>
      <c r="X20">
        <f t="shared" si="13"/>
        <v>62.367189227495111</v>
      </c>
      <c r="Y20">
        <f t="shared" si="38"/>
        <v>27.632810772504889</v>
      </c>
      <c r="Z20">
        <f t="shared" si="47"/>
        <v>3.0692924010864021E-2</v>
      </c>
      <c r="AA20" s="13">
        <f t="shared" si="39"/>
        <v>27.663503696515754</v>
      </c>
      <c r="AB20" s="13">
        <f t="shared" si="14"/>
        <v>177.89547559970595</v>
      </c>
      <c r="AD20" s="10">
        <f t="shared" si="15"/>
        <v>2450832.0087176668</v>
      </c>
      <c r="AE20" s="1">
        <f t="shared" si="40"/>
        <v>-1.9520637435541527E-2</v>
      </c>
      <c r="AF20">
        <f t="shared" si="16"/>
        <v>297.70848486372404</v>
      </c>
      <c r="AG20">
        <f t="shared" si="17"/>
        <v>-345.19529879348426</v>
      </c>
      <c r="AH20">
        <f t="shared" si="18"/>
        <v>1.6709454540756175E-2</v>
      </c>
      <c r="AI20">
        <f t="shared" si="19"/>
        <v>0.49933432739439859</v>
      </c>
      <c r="AJ20">
        <f t="shared" si="41"/>
        <v>298.20781919111846</v>
      </c>
      <c r="AK20">
        <f t="shared" si="42"/>
        <v>-344.69596446608983</v>
      </c>
      <c r="AL20">
        <f t="shared" si="43"/>
        <v>0.98386494151240933</v>
      </c>
      <c r="AM20">
        <f t="shared" si="20"/>
        <v>298.20071535340054</v>
      </c>
      <c r="AN20">
        <f t="shared" si="21"/>
        <v>23.439544960667565</v>
      </c>
      <c r="AO20">
        <f t="shared" si="22"/>
        <v>-2.4454540373329767E-3</v>
      </c>
      <c r="AP20">
        <f t="shared" si="23"/>
        <v>23.437099506630233</v>
      </c>
      <c r="AQ20">
        <f t="shared" si="24"/>
        <v>-20.51968094655496</v>
      </c>
      <c r="AR20">
        <f t="shared" si="25"/>
        <v>4.3026253203098427E-2</v>
      </c>
      <c r="AS20">
        <f t="shared" si="26"/>
        <v>-10.408973818404162</v>
      </c>
      <c r="AT20">
        <f t="shared" si="44"/>
        <v>71.696268285480201</v>
      </c>
      <c r="AU20" s="38">
        <f t="shared" si="27"/>
        <v>0.55761278737389186</v>
      </c>
      <c r="AV20">
        <f t="shared" si="28"/>
        <v>-20.559726027892459</v>
      </c>
      <c r="AW20">
        <f t="shared" si="29"/>
        <v>-20.478348020988403</v>
      </c>
      <c r="AX20">
        <f t="shared" si="48"/>
        <v>71.653554471570246</v>
      </c>
      <c r="AY20">
        <f t="shared" si="48"/>
        <v>71.740321948647306</v>
      </c>
      <c r="AZ20" s="39">
        <f t="shared" si="30"/>
        <v>0.35857513606397445</v>
      </c>
      <c r="BA20" s="39">
        <f t="shared" si="31"/>
        <v>0.7568914594534677</v>
      </c>
      <c r="BB20" s="10">
        <f t="shared" si="45"/>
        <v>573.57550568087026</v>
      </c>
    </row>
    <row r="21" spans="1:54" x14ac:dyDescent="0.35">
      <c r="D21" s="8">
        <f t="shared" si="46"/>
        <v>35814</v>
      </c>
      <c r="E21" s="9">
        <f t="shared" si="0"/>
        <v>0.55208333333333337</v>
      </c>
      <c r="F21" s="10">
        <f t="shared" si="32"/>
        <v>2450833.010416667</v>
      </c>
      <c r="G21" s="7">
        <f t="shared" si="33"/>
        <v>-1.9493212411581737E-2</v>
      </c>
      <c r="H21" s="6">
        <f t="shared" si="1"/>
        <v>298.69580683855827</v>
      </c>
      <c r="I21">
        <f t="shared" si="2"/>
        <v>-344.20802397658684</v>
      </c>
      <c r="J21" s="6">
        <f t="shared" si="3"/>
        <v>1.6709453388026003E-2</v>
      </c>
      <c r="K21">
        <f t="shared" si="4"/>
        <v>0.53176081483420379</v>
      </c>
      <c r="L21">
        <f t="shared" si="34"/>
        <v>299.2275676533925</v>
      </c>
      <c r="M21">
        <f t="shared" si="35"/>
        <v>-343.67626316175262</v>
      </c>
      <c r="N21">
        <f t="shared" si="36"/>
        <v>0.98394341580202771</v>
      </c>
      <c r="O21">
        <f t="shared" si="5"/>
        <v>299.22045958902237</v>
      </c>
      <c r="P21">
        <f t="shared" si="6"/>
        <v>23.439544604028175</v>
      </c>
      <c r="Q21">
        <f t="shared" si="7"/>
        <v>-2.4447519813746731E-3</v>
      </c>
      <c r="R21">
        <f t="shared" si="8"/>
        <v>23.437099852046799</v>
      </c>
      <c r="S21">
        <f t="shared" si="9"/>
        <v>-20.311782751235608</v>
      </c>
      <c r="T21">
        <f t="shared" si="10"/>
        <v>4.3026254507413569E-2</v>
      </c>
      <c r="U21">
        <f t="shared" si="11"/>
        <v>-10.722082000174405</v>
      </c>
      <c r="V21">
        <f t="shared" si="12"/>
        <v>711.72447799982558</v>
      </c>
      <c r="W21">
        <f t="shared" si="37"/>
        <v>-2.0688805000436048</v>
      </c>
      <c r="X21">
        <f t="shared" si="13"/>
        <v>62.161914524349918</v>
      </c>
      <c r="Y21">
        <f t="shared" si="38"/>
        <v>27.838085475650082</v>
      </c>
      <c r="Z21">
        <f t="shared" si="47"/>
        <v>3.0429421086180186E-2</v>
      </c>
      <c r="AA21" s="13">
        <f t="shared" si="39"/>
        <v>27.868514896736261</v>
      </c>
      <c r="AB21" s="13">
        <f t="shared" si="14"/>
        <v>177.8057794090887</v>
      </c>
      <c r="AD21" s="10">
        <f t="shared" si="15"/>
        <v>2450833.0087176668</v>
      </c>
      <c r="AE21" s="1">
        <f t="shared" si="40"/>
        <v>-1.9493258927670204E-2</v>
      </c>
      <c r="AF21">
        <f t="shared" si="16"/>
        <v>298.69413222356445</v>
      </c>
      <c r="AG21">
        <f t="shared" si="17"/>
        <v>-344.20969851159515</v>
      </c>
      <c r="AH21">
        <f t="shared" si="18"/>
        <v>1.6709453389981171E-2</v>
      </c>
      <c r="AI21">
        <f t="shared" si="19"/>
        <v>0.53170595479720717</v>
      </c>
      <c r="AJ21">
        <f t="shared" si="41"/>
        <v>299.22583817836164</v>
      </c>
      <c r="AK21">
        <f t="shared" si="42"/>
        <v>-343.67799255679796</v>
      </c>
      <c r="AL21">
        <f t="shared" si="43"/>
        <v>0.9839432785293426</v>
      </c>
      <c r="AM21">
        <f t="shared" si="20"/>
        <v>299.21873012115941</v>
      </c>
      <c r="AN21">
        <f t="shared" si="21"/>
        <v>23.439544604633078</v>
      </c>
      <c r="AO21">
        <f t="shared" si="22"/>
        <v>-2.4447531739188611E-3</v>
      </c>
      <c r="AP21">
        <f t="shared" si="23"/>
        <v>23.437099851459159</v>
      </c>
      <c r="AQ21">
        <f t="shared" si="24"/>
        <v>-20.312140811485275</v>
      </c>
      <c r="AR21">
        <f t="shared" si="25"/>
        <v>4.3026254505194601E-2</v>
      </c>
      <c r="AS21">
        <f t="shared" si="26"/>
        <v>-10.721561214719406</v>
      </c>
      <c r="AT21">
        <f t="shared" si="44"/>
        <v>71.917125240870433</v>
      </c>
      <c r="AU21" s="38">
        <f t="shared" si="27"/>
        <v>0.55782986195466622</v>
      </c>
      <c r="AV21">
        <f t="shared" si="28"/>
        <v>-20.353601061169481</v>
      </c>
      <c r="AW21">
        <f t="shared" si="29"/>
        <v>-20.269407535117598</v>
      </c>
      <c r="AX21">
        <f t="shared" si="48"/>
        <v>71.873073225154215</v>
      </c>
      <c r="AY21">
        <f t="shared" si="48"/>
        <v>71.962494299357601</v>
      </c>
      <c r="AZ21" s="39">
        <f t="shared" si="30"/>
        <v>0.35818243632923791</v>
      </c>
      <c r="BA21" s="39">
        <f t="shared" si="31"/>
        <v>0.75772567945288183</v>
      </c>
      <c r="BB21" s="10">
        <f t="shared" si="45"/>
        <v>575.34227009804727</v>
      </c>
    </row>
    <row r="22" spans="1:54" x14ac:dyDescent="0.35">
      <c r="A22" s="48" t="s">
        <v>49</v>
      </c>
      <c r="D22" s="8">
        <f t="shared" si="46"/>
        <v>35815</v>
      </c>
      <c r="E22" s="9">
        <f t="shared" si="0"/>
        <v>0.55208333333333337</v>
      </c>
      <c r="F22" s="10">
        <f t="shared" si="32"/>
        <v>2450834.010416667</v>
      </c>
      <c r="G22" s="7">
        <f t="shared" si="33"/>
        <v>-1.9465833903710414E-2</v>
      </c>
      <c r="H22" s="6">
        <f t="shared" si="1"/>
        <v>299.68145419839914</v>
      </c>
      <c r="I22">
        <f t="shared" si="2"/>
        <v>-343.22242369469797</v>
      </c>
      <c r="J22" s="6">
        <f t="shared" si="3"/>
        <v>1.6709452237250812E-2</v>
      </c>
      <c r="K22">
        <f t="shared" si="4"/>
        <v>0.5639650154003224</v>
      </c>
      <c r="L22">
        <f t="shared" si="34"/>
        <v>300.24541921379944</v>
      </c>
      <c r="M22">
        <f t="shared" si="35"/>
        <v>-342.65845867929767</v>
      </c>
      <c r="N22">
        <f t="shared" si="36"/>
        <v>0.98402666231254976</v>
      </c>
      <c r="O22">
        <f t="shared" si="5"/>
        <v>300.23830693115832</v>
      </c>
      <c r="P22">
        <f t="shared" si="6"/>
        <v>23.439544247993684</v>
      </c>
      <c r="Q22">
        <f t="shared" si="7"/>
        <v>-2.4440490261592751E-3</v>
      </c>
      <c r="R22">
        <f t="shared" si="8"/>
        <v>23.437100198967524</v>
      </c>
      <c r="S22">
        <f t="shared" si="9"/>
        <v>-20.097859402163252</v>
      </c>
      <c r="T22">
        <f t="shared" si="10"/>
        <v>4.3026255817408543E-2</v>
      </c>
      <c r="U22">
        <f t="shared" si="11"/>
        <v>-11.022463874908679</v>
      </c>
      <c r="V22">
        <f t="shared" si="12"/>
        <v>711.4240961250913</v>
      </c>
      <c r="W22">
        <f t="shared" si="37"/>
        <v>-2.143975968727176</v>
      </c>
      <c r="X22">
        <f t="shared" si="13"/>
        <v>61.95027927041329</v>
      </c>
      <c r="Y22">
        <f t="shared" si="38"/>
        <v>28.04972072958671</v>
      </c>
      <c r="Z22">
        <f t="shared" si="47"/>
        <v>3.0161409500798524E-2</v>
      </c>
      <c r="AA22" s="13">
        <f t="shared" si="39"/>
        <v>28.079882139087509</v>
      </c>
      <c r="AB22" s="13">
        <f t="shared" si="14"/>
        <v>177.71853336544609</v>
      </c>
      <c r="AD22" s="10">
        <f t="shared" si="15"/>
        <v>2450834.0087176668</v>
      </c>
      <c r="AE22" s="1">
        <f t="shared" si="40"/>
        <v>-1.9465880419798885E-2</v>
      </c>
      <c r="AF22">
        <f t="shared" si="16"/>
        <v>299.67977958340532</v>
      </c>
      <c r="AG22">
        <f t="shared" si="17"/>
        <v>-343.22409822970639</v>
      </c>
      <c r="AH22">
        <f t="shared" si="18"/>
        <v>1.6709452239205981E-2</v>
      </c>
      <c r="AI22">
        <f t="shared" si="19"/>
        <v>0.56391044790904588</v>
      </c>
      <c r="AJ22">
        <f t="shared" si="41"/>
        <v>300.24369003131437</v>
      </c>
      <c r="AK22">
        <f t="shared" si="42"/>
        <v>-342.66018778179733</v>
      </c>
      <c r="AL22">
        <f t="shared" si="43"/>
        <v>0.9840265167353518</v>
      </c>
      <c r="AM22">
        <f t="shared" si="20"/>
        <v>300.23657775583905</v>
      </c>
      <c r="AN22">
        <f t="shared" si="21"/>
        <v>23.439544248598587</v>
      </c>
      <c r="AO22">
        <f t="shared" si="22"/>
        <v>-2.4440502222508958E-3</v>
      </c>
      <c r="AP22">
        <f t="shared" si="23"/>
        <v>23.437100198376335</v>
      </c>
      <c r="AQ22">
        <f t="shared" si="24"/>
        <v>-20.098228208042926</v>
      </c>
      <c r="AR22">
        <f t="shared" si="25"/>
        <v>4.3026255815176169E-2</v>
      </c>
      <c r="AS22">
        <f t="shared" si="26"/>
        <v>-11.021963992394198</v>
      </c>
      <c r="AT22">
        <f t="shared" si="44"/>
        <v>72.143872522832027</v>
      </c>
      <c r="AU22" s="38">
        <f t="shared" si="27"/>
        <v>0.55803847499471815</v>
      </c>
      <c r="AV22">
        <f t="shared" si="28"/>
        <v>-20.141096218025627</v>
      </c>
      <c r="AW22">
        <f t="shared" si="29"/>
        <v>-20.054102411973457</v>
      </c>
      <c r="AX22">
        <f t="shared" si="48"/>
        <v>72.098504165105979</v>
      </c>
      <c r="AY22">
        <f t="shared" si="48"/>
        <v>72.1905347490069</v>
      </c>
      <c r="AZ22" s="39">
        <f t="shared" si="30"/>
        <v>0.35776485231386818</v>
      </c>
      <c r="BA22" s="39">
        <f t="shared" si="31"/>
        <v>0.75856773818640399</v>
      </c>
      <c r="BB22" s="10">
        <f t="shared" si="45"/>
        <v>577.15615565645157</v>
      </c>
    </row>
    <row r="23" spans="1:54" x14ac:dyDescent="0.35">
      <c r="A23" s="48" t="s">
        <v>50</v>
      </c>
      <c r="D23" s="8">
        <f t="shared" si="46"/>
        <v>35816</v>
      </c>
      <c r="E23" s="9">
        <f t="shared" si="0"/>
        <v>0.55208333333333337</v>
      </c>
      <c r="F23" s="10">
        <f t="shared" si="32"/>
        <v>2450835.010416667</v>
      </c>
      <c r="G23" s="7">
        <f t="shared" si="33"/>
        <v>-1.9438455395839094E-2</v>
      </c>
      <c r="H23" s="6">
        <f t="shared" si="1"/>
        <v>300.66710155824035</v>
      </c>
      <c r="I23">
        <f t="shared" si="2"/>
        <v>-342.23682341280943</v>
      </c>
      <c r="J23" s="6">
        <f t="shared" si="3"/>
        <v>1.6709451086475431E-2</v>
      </c>
      <c r="K23">
        <f t="shared" si="4"/>
        <v>0.59599199753830256</v>
      </c>
      <c r="L23">
        <f t="shared" si="34"/>
        <v>301.26309355577865</v>
      </c>
      <c r="M23">
        <f t="shared" si="35"/>
        <v>-341.64083141527112</v>
      </c>
      <c r="N23">
        <f t="shared" si="36"/>
        <v>0.9841147828717437</v>
      </c>
      <c r="O23">
        <f t="shared" si="5"/>
        <v>301.25597705608141</v>
      </c>
      <c r="P23">
        <f t="shared" si="6"/>
        <v>23.439543891959197</v>
      </c>
      <c r="Q23">
        <f t="shared" si="7"/>
        <v>-2.443343983291494E-3</v>
      </c>
      <c r="R23">
        <f t="shared" si="8"/>
        <v>23.437100547975906</v>
      </c>
      <c r="S23">
        <f t="shared" si="9"/>
        <v>-19.877659829239263</v>
      </c>
      <c r="T23">
        <f t="shared" si="10"/>
        <v>4.3026257135286662E-2</v>
      </c>
      <c r="U23">
        <f t="shared" si="11"/>
        <v>-11.310430381079827</v>
      </c>
      <c r="V23">
        <f t="shared" si="12"/>
        <v>711.13612961892011</v>
      </c>
      <c r="W23">
        <f t="shared" si="37"/>
        <v>-2.2159675952699729</v>
      </c>
      <c r="X23">
        <f t="shared" si="13"/>
        <v>61.732368918747213</v>
      </c>
      <c r="Y23">
        <f t="shared" si="38"/>
        <v>28.267631081252787</v>
      </c>
      <c r="Z23">
        <f t="shared" si="47"/>
        <v>2.9889244009025342E-2</v>
      </c>
      <c r="AA23" s="13">
        <f t="shared" si="39"/>
        <v>28.297520325261814</v>
      </c>
      <c r="AB23" s="13">
        <f t="shared" si="14"/>
        <v>177.63380469083324</v>
      </c>
      <c r="AD23" s="10">
        <f t="shared" si="15"/>
        <v>2450835.0087176668</v>
      </c>
      <c r="AE23" s="1">
        <f t="shared" si="40"/>
        <v>-1.9438501911927562E-2</v>
      </c>
      <c r="AF23">
        <f t="shared" si="16"/>
        <v>300.66542694324664</v>
      </c>
      <c r="AG23">
        <f t="shared" si="17"/>
        <v>-342.23849794781773</v>
      </c>
      <c r="AH23">
        <f t="shared" si="18"/>
        <v>1.6709451088430596E-2</v>
      </c>
      <c r="AI23">
        <f t="shared" si="19"/>
        <v>0.59593773964207186</v>
      </c>
      <c r="AJ23">
        <f t="shared" si="41"/>
        <v>301.26136468288871</v>
      </c>
      <c r="AK23">
        <f t="shared" si="42"/>
        <v>-341.64256020817567</v>
      </c>
      <c r="AL23">
        <f t="shared" si="43"/>
        <v>0.98411462903740465</v>
      </c>
      <c r="AM23">
        <f t="shared" si="20"/>
        <v>301.25424819035521</v>
      </c>
      <c r="AN23">
        <f t="shared" si="21"/>
        <v>23.4395438925641</v>
      </c>
      <c r="AO23">
        <f t="shared" si="22"/>
        <v>-2.4433451829295265E-3</v>
      </c>
      <c r="AP23">
        <f t="shared" si="23"/>
        <v>23.437100547381171</v>
      </c>
      <c r="AQ23">
        <f t="shared" si="24"/>
        <v>-19.878039215831826</v>
      </c>
      <c r="AR23">
        <f t="shared" si="25"/>
        <v>4.3026257133040896E-2</v>
      </c>
      <c r="AS23">
        <f t="shared" si="26"/>
        <v>-11.309951777156042</v>
      </c>
      <c r="AT23">
        <f t="shared" si="44"/>
        <v>72.376344592187053</v>
      </c>
      <c r="AU23" s="38">
        <f t="shared" si="27"/>
        <v>0.55823846651191389</v>
      </c>
      <c r="AV23">
        <f t="shared" si="28"/>
        <v>-19.922307200208706</v>
      </c>
      <c r="AW23">
        <f t="shared" si="29"/>
        <v>-19.832529097524187</v>
      </c>
      <c r="AX23">
        <f t="shared" ref="AX23:AY86" si="49">DEGREES(ACOS(COS(RADIANS(90.833))/(COS(RADIANS($B$3))*COS(RADIANS(AV23)))-TAN(RADIANS($B$3))*TAN(RADIANS(AV23))))</f>
        <v>72.329681966090234</v>
      </c>
      <c r="AY23">
        <f t="shared" si="49"/>
        <v>72.424277579477035</v>
      </c>
      <c r="AZ23" s="39">
        <f t="shared" si="30"/>
        <v>0.35732268327277439</v>
      </c>
      <c r="BA23" s="39">
        <f t="shared" si="31"/>
        <v>0.75941701534379469</v>
      </c>
      <c r="BB23" s="10">
        <f t="shared" si="45"/>
        <v>579.01583818226914</v>
      </c>
    </row>
    <row r="24" spans="1:54" x14ac:dyDescent="0.35">
      <c r="D24" s="8">
        <f t="shared" si="46"/>
        <v>35817</v>
      </c>
      <c r="E24" s="9">
        <f t="shared" si="0"/>
        <v>0.55208333333333337</v>
      </c>
      <c r="F24" s="10">
        <f t="shared" si="32"/>
        <v>2450836.010416667</v>
      </c>
      <c r="G24" s="7">
        <f t="shared" si="33"/>
        <v>-1.9411076887967772E-2</v>
      </c>
      <c r="H24" s="6">
        <f t="shared" si="1"/>
        <v>301.65274891808235</v>
      </c>
      <c r="I24">
        <f t="shared" si="2"/>
        <v>-341.25122313092112</v>
      </c>
      <c r="J24" s="6">
        <f t="shared" si="3"/>
        <v>1.6709449935699859E-2</v>
      </c>
      <c r="K24">
        <f t="shared" si="4"/>
        <v>0.62783175972104954</v>
      </c>
      <c r="L24">
        <f t="shared" si="34"/>
        <v>302.28058067780341</v>
      </c>
      <c r="M24">
        <f t="shared" si="35"/>
        <v>-340.62339137120006</v>
      </c>
      <c r="N24">
        <f t="shared" si="36"/>
        <v>0.98420774881222861</v>
      </c>
      <c r="O24">
        <f t="shared" si="5"/>
        <v>302.27345996226848</v>
      </c>
      <c r="P24">
        <f t="shared" si="6"/>
        <v>23.439543535924706</v>
      </c>
      <c r="Q24">
        <f t="shared" si="7"/>
        <v>-2.442636853373563E-3</v>
      </c>
      <c r="R24">
        <f t="shared" si="8"/>
        <v>23.437100899071332</v>
      </c>
      <c r="S24">
        <f t="shared" si="9"/>
        <v>-19.65128204918587</v>
      </c>
      <c r="T24">
        <f t="shared" si="10"/>
        <v>4.3026258461045609E-2</v>
      </c>
      <c r="U24">
        <f t="shared" si="11"/>
        <v>-11.585769734259896</v>
      </c>
      <c r="V24">
        <f t="shared" si="12"/>
        <v>710.86079026574009</v>
      </c>
      <c r="W24">
        <f t="shared" si="37"/>
        <v>-2.2848024335649768</v>
      </c>
      <c r="X24">
        <f t="shared" si="13"/>
        <v>61.508271006237585</v>
      </c>
      <c r="Y24">
        <f t="shared" si="38"/>
        <v>28.491728993762415</v>
      </c>
      <c r="Z24">
        <f t="shared" si="47"/>
        <v>2.9613273230872265E-2</v>
      </c>
      <c r="AA24" s="13">
        <f t="shared" si="39"/>
        <v>28.521342266993287</v>
      </c>
      <c r="AB24" s="13">
        <f t="shared" si="14"/>
        <v>177.55165867688243</v>
      </c>
      <c r="AD24" s="10">
        <f t="shared" si="15"/>
        <v>2450836.0087176668</v>
      </c>
      <c r="AE24" s="1">
        <f t="shared" si="40"/>
        <v>-1.9411123404056242E-2</v>
      </c>
      <c r="AF24">
        <f t="shared" si="16"/>
        <v>301.65107430308831</v>
      </c>
      <c r="AG24">
        <f t="shared" si="17"/>
        <v>-341.25289766592954</v>
      </c>
      <c r="AH24">
        <f t="shared" si="18"/>
        <v>1.6709449937655028E-2</v>
      </c>
      <c r="AI24">
        <f t="shared" si="19"/>
        <v>0.62777782835489859</v>
      </c>
      <c r="AJ24">
        <f t="shared" si="41"/>
        <v>302.27885213144322</v>
      </c>
      <c r="AK24">
        <f t="shared" si="42"/>
        <v>-340.62511983757463</v>
      </c>
      <c r="AL24">
        <f t="shared" si="43"/>
        <v>0.98420758677078068</v>
      </c>
      <c r="AM24">
        <f t="shared" si="20"/>
        <v>302.27173142306998</v>
      </c>
      <c r="AN24">
        <f t="shared" si="21"/>
        <v>23.439543536529609</v>
      </c>
      <c r="AO24">
        <f t="shared" si="22"/>
        <v>-2.4426380565569831E-3</v>
      </c>
      <c r="AP24">
        <f t="shared" si="23"/>
        <v>23.437100898473052</v>
      </c>
      <c r="AQ24">
        <f t="shared" si="24"/>
        <v>-19.65167184838511</v>
      </c>
      <c r="AR24">
        <f t="shared" si="25"/>
        <v>4.3026258458786465E-2</v>
      </c>
      <c r="AS24">
        <f t="shared" si="26"/>
        <v>-11.585312752943313</v>
      </c>
      <c r="AT24">
        <f t="shared" si="44"/>
        <v>72.614375779650402</v>
      </c>
      <c r="AU24" s="38">
        <f t="shared" si="27"/>
        <v>0.55842968941176618</v>
      </c>
      <c r="AV24">
        <f t="shared" si="28"/>
        <v>-19.697331640285181</v>
      </c>
      <c r="AW24">
        <f t="shared" si="29"/>
        <v>-19.604785974677331</v>
      </c>
      <c r="AX24">
        <f t="shared" si="49"/>
        <v>72.566441130657864</v>
      </c>
      <c r="AY24">
        <f t="shared" si="49"/>
        <v>72.663556983834425</v>
      </c>
      <c r="AZ24" s="39">
        <f t="shared" si="30"/>
        <v>0.35685624182660547</v>
      </c>
      <c r="BA24" s="39">
        <f t="shared" si="31"/>
        <v>0.7602729032557507</v>
      </c>
      <c r="BB24" s="10">
        <f t="shared" si="45"/>
        <v>580.9199924579691</v>
      </c>
    </row>
    <row r="25" spans="1:54" x14ac:dyDescent="0.35">
      <c r="A25" s="48" t="s">
        <v>51</v>
      </c>
      <c r="D25" s="8">
        <f t="shared" si="46"/>
        <v>35818</v>
      </c>
      <c r="E25" s="9">
        <f t="shared" si="0"/>
        <v>0.55208333333333337</v>
      </c>
      <c r="F25" s="10">
        <f t="shared" si="32"/>
        <v>2450837.010416667</v>
      </c>
      <c r="G25" s="7">
        <f t="shared" si="33"/>
        <v>-1.9383698380096452E-2</v>
      </c>
      <c r="H25" s="6">
        <f t="shared" si="1"/>
        <v>302.63839627792447</v>
      </c>
      <c r="I25">
        <f t="shared" si="2"/>
        <v>-340.26562284903304</v>
      </c>
      <c r="J25" s="6">
        <f t="shared" si="3"/>
        <v>1.6709448784924096E-2</v>
      </c>
      <c r="K25">
        <f t="shared" si="4"/>
        <v>0.6594743694868751</v>
      </c>
      <c r="L25">
        <f t="shared" si="34"/>
        <v>303.29787064741134</v>
      </c>
      <c r="M25">
        <f t="shared" si="35"/>
        <v>-339.60614847954616</v>
      </c>
      <c r="N25">
        <f t="shared" si="36"/>
        <v>0.984305529906779</v>
      </c>
      <c r="O25">
        <f t="shared" si="5"/>
        <v>303.29074571726085</v>
      </c>
      <c r="P25">
        <f t="shared" si="6"/>
        <v>23.439543179890215</v>
      </c>
      <c r="Q25">
        <f t="shared" si="7"/>
        <v>-2.4419276370094964E-3</v>
      </c>
      <c r="R25">
        <f t="shared" si="8"/>
        <v>23.437101252253207</v>
      </c>
      <c r="S25">
        <f t="shared" si="9"/>
        <v>-19.418825899369011</v>
      </c>
      <c r="T25">
        <f t="shared" si="10"/>
        <v>4.302625979468315E-2</v>
      </c>
      <c r="U25">
        <f t="shared" si="11"/>
        <v>-11.848288816354604</v>
      </c>
      <c r="V25">
        <f t="shared" si="12"/>
        <v>710.59827118364535</v>
      </c>
      <c r="W25">
        <f t="shared" si="37"/>
        <v>-2.350432204088662</v>
      </c>
      <c r="X25">
        <f t="shared" si="13"/>
        <v>61.278075081254563</v>
      </c>
      <c r="Y25">
        <f t="shared" si="38"/>
        <v>28.721924918745437</v>
      </c>
      <c r="Z25">
        <f t="shared" si="47"/>
        <v>2.9333838878840564E-2</v>
      </c>
      <c r="AA25" s="13">
        <f t="shared" si="39"/>
        <v>28.751258757624278</v>
      </c>
      <c r="AB25" s="13">
        <f t="shared" si="14"/>
        <v>177.47215862266239</v>
      </c>
      <c r="AD25" s="10">
        <f t="shared" si="15"/>
        <v>2450837.0087176668</v>
      </c>
      <c r="AE25" s="1">
        <f t="shared" si="40"/>
        <v>-1.9383744896184919E-2</v>
      </c>
      <c r="AF25">
        <f t="shared" si="16"/>
        <v>302.63672166293077</v>
      </c>
      <c r="AG25">
        <f t="shared" si="17"/>
        <v>-340.26729738404134</v>
      </c>
      <c r="AH25">
        <f t="shared" si="18"/>
        <v>1.6709448786879265E-2</v>
      </c>
      <c r="AI25">
        <f t="shared" si="19"/>
        <v>0.65942078146546979</v>
      </c>
      <c r="AJ25">
        <f t="shared" si="41"/>
        <v>303.29614244439625</v>
      </c>
      <c r="AK25">
        <f t="shared" si="42"/>
        <v>-339.60787660257586</v>
      </c>
      <c r="AL25">
        <f t="shared" si="43"/>
        <v>0.98430535971089406</v>
      </c>
      <c r="AM25">
        <f t="shared" si="20"/>
        <v>303.28901752140536</v>
      </c>
      <c r="AN25">
        <f t="shared" si="21"/>
        <v>23.439543180495118</v>
      </c>
      <c r="AO25">
        <f t="shared" si="22"/>
        <v>-2.4419288437372748E-3</v>
      </c>
      <c r="AP25">
        <f t="shared" si="23"/>
        <v>23.437101251651381</v>
      </c>
      <c r="AQ25">
        <f t="shared" si="24"/>
        <v>-19.41922594007049</v>
      </c>
      <c r="AR25">
        <f t="shared" si="25"/>
        <v>4.3026259792410614E-2</v>
      </c>
      <c r="AS25">
        <f t="shared" si="26"/>
        <v>-11.847853769878723</v>
      </c>
      <c r="AT25">
        <f t="shared" si="44"/>
        <v>72.857800619179727</v>
      </c>
      <c r="AU25" s="38">
        <f t="shared" si="27"/>
        <v>0.55861200956241575</v>
      </c>
      <c r="AV25">
        <f t="shared" si="28"/>
        <v>-19.466268989078074</v>
      </c>
      <c r="AW25">
        <f t="shared" si="29"/>
        <v>-19.370973249681072</v>
      </c>
      <c r="AX25">
        <f t="shared" si="49"/>
        <v>72.808616323733901</v>
      </c>
      <c r="AY25">
        <f t="shared" si="49"/>
        <v>72.908207398448226</v>
      </c>
      <c r="AZ25" s="39">
        <f t="shared" si="30"/>
        <v>0.35636585310759933</v>
      </c>
      <c r="BA25" s="39">
        <f t="shared" si="31"/>
        <v>0.76113480789143861</v>
      </c>
      <c r="BB25" s="10">
        <f t="shared" si="45"/>
        <v>582.86729488872845</v>
      </c>
    </row>
    <row r="26" spans="1:54" x14ac:dyDescent="0.35">
      <c r="A26" s="48" t="s">
        <v>52</v>
      </c>
      <c r="D26" s="8">
        <f t="shared" si="46"/>
        <v>35819</v>
      </c>
      <c r="E26" s="9">
        <f t="shared" si="0"/>
        <v>0.55208333333333337</v>
      </c>
      <c r="F26" s="10">
        <f t="shared" si="32"/>
        <v>2450838.010416667</v>
      </c>
      <c r="G26" s="7">
        <f t="shared" si="33"/>
        <v>-1.9356319872225129E-2</v>
      </c>
      <c r="H26" s="6">
        <f t="shared" si="1"/>
        <v>303.62404363776727</v>
      </c>
      <c r="I26">
        <f t="shared" si="2"/>
        <v>-339.28002256714507</v>
      </c>
      <c r="J26" s="6">
        <f t="shared" si="3"/>
        <v>1.6709447634148146E-2</v>
      </c>
      <c r="K26">
        <f t="shared" si="4"/>
        <v>0.6909099670135086</v>
      </c>
      <c r="L26">
        <f t="shared" si="34"/>
        <v>304.31495360478078</v>
      </c>
      <c r="M26">
        <f t="shared" si="35"/>
        <v>-338.58911260013156</v>
      </c>
      <c r="N26">
        <f t="shared" si="36"/>
        <v>0.98440809438077015</v>
      </c>
      <c r="O26">
        <f t="shared" si="5"/>
        <v>304.30782446124044</v>
      </c>
      <c r="P26">
        <f t="shared" si="6"/>
        <v>23.439542823855728</v>
      </c>
      <c r="Q26">
        <f t="shared" si="7"/>
        <v>-2.4412163348050912E-3</v>
      </c>
      <c r="R26">
        <f t="shared" si="8"/>
        <v>23.437101607520923</v>
      </c>
      <c r="S26">
        <f t="shared" si="9"/>
        <v>-19.18039292589258</v>
      </c>
      <c r="T26">
        <f t="shared" si="10"/>
        <v>4.302626113619698E-2</v>
      </c>
      <c r="U26">
        <f t="shared" si="11"/>
        <v>-12.097813243985698</v>
      </c>
      <c r="V26">
        <f t="shared" si="12"/>
        <v>710.34874675601429</v>
      </c>
      <c r="W26">
        <f t="shared" si="37"/>
        <v>-2.4128133109964267</v>
      </c>
      <c r="X26">
        <f t="shared" si="13"/>
        <v>61.041872631195467</v>
      </c>
      <c r="Y26">
        <f t="shared" si="38"/>
        <v>28.958127368804533</v>
      </c>
      <c r="Z26">
        <f t="shared" si="47"/>
        <v>2.9051275061985363E-2</v>
      </c>
      <c r="AA26" s="13">
        <f t="shared" si="39"/>
        <v>28.987178643866518</v>
      </c>
      <c r="AB26" s="13">
        <f t="shared" si="14"/>
        <v>177.39536577441095</v>
      </c>
      <c r="AD26" s="10">
        <f t="shared" si="15"/>
        <v>2450838.0087176668</v>
      </c>
      <c r="AE26" s="1">
        <f t="shared" si="40"/>
        <v>-1.93563663883136E-2</v>
      </c>
      <c r="AF26">
        <f t="shared" si="16"/>
        <v>303.62236902277334</v>
      </c>
      <c r="AG26">
        <f t="shared" si="17"/>
        <v>-339.2816971021536</v>
      </c>
      <c r="AH26">
        <f t="shared" si="18"/>
        <v>1.6709447636103315E-2</v>
      </c>
      <c r="AI26">
        <f t="shared" si="19"/>
        <v>0.6908567390250745</v>
      </c>
      <c r="AJ26">
        <f t="shared" si="41"/>
        <v>304.31322576179844</v>
      </c>
      <c r="AK26">
        <f t="shared" si="42"/>
        <v>-338.59084036312851</v>
      </c>
      <c r="AL26">
        <f t="shared" si="43"/>
        <v>0.98440791608573808</v>
      </c>
      <c r="AM26">
        <f t="shared" si="20"/>
        <v>304.30609662541559</v>
      </c>
      <c r="AN26">
        <f t="shared" si="21"/>
        <v>23.439542824460631</v>
      </c>
      <c r="AO26">
        <f t="shared" si="22"/>
        <v>-2.4412175450761976E-3</v>
      </c>
      <c r="AP26">
        <f t="shared" si="23"/>
        <v>23.437101606915554</v>
      </c>
      <c r="AQ26">
        <f t="shared" si="24"/>
        <v>-19.180803034183079</v>
      </c>
      <c r="AR26">
        <f t="shared" si="25"/>
        <v>4.3026261133911066E-2</v>
      </c>
      <c r="AS26">
        <f t="shared" si="26"/>
        <v>-12.097400412717608</v>
      </c>
      <c r="AT26">
        <f t="shared" si="44"/>
        <v>73.106454164792538</v>
      </c>
      <c r="AU26" s="38">
        <f t="shared" si="27"/>
        <v>0.55878530584216501</v>
      </c>
      <c r="AV26">
        <f t="shared" si="28"/>
        <v>-19.22922040429723</v>
      </c>
      <c r="AW26">
        <f t="shared" si="29"/>
        <v>-19.131192839707502</v>
      </c>
      <c r="AX26">
        <f t="shared" si="49"/>
        <v>73.056042690688685</v>
      </c>
      <c r="AY26">
        <f t="shared" si="49"/>
        <v>73.158063818467667</v>
      </c>
      <c r="AZ26" s="39">
        <f t="shared" si="30"/>
        <v>0.35585185392358532</v>
      </c>
      <c r="BA26" s="39">
        <f t="shared" si="31"/>
        <v>0.76200214978235292</v>
      </c>
      <c r="BB26" s="10">
        <f t="shared" si="45"/>
        <v>584.85642603662541</v>
      </c>
    </row>
    <row r="27" spans="1:54" x14ac:dyDescent="0.35">
      <c r="D27" s="8">
        <f t="shared" si="46"/>
        <v>35820</v>
      </c>
      <c r="E27" s="9">
        <f t="shared" si="0"/>
        <v>0.55208333333333337</v>
      </c>
      <c r="F27" s="10">
        <f t="shared" si="32"/>
        <v>2450839.010416667</v>
      </c>
      <c r="G27" s="7">
        <f t="shared" si="33"/>
        <v>-1.932894136435381E-2</v>
      </c>
      <c r="H27" s="6">
        <f t="shared" si="1"/>
        <v>304.6096909976103</v>
      </c>
      <c r="I27">
        <f t="shared" si="2"/>
        <v>-338.29442228525755</v>
      </c>
      <c r="J27" s="6">
        <f t="shared" si="3"/>
        <v>1.6709446483372001E-2</v>
      </c>
      <c r="K27">
        <f t="shared" si="4"/>
        <v>0.72212876865141651</v>
      </c>
      <c r="L27">
        <f t="shared" si="34"/>
        <v>305.33181976626173</v>
      </c>
      <c r="M27">
        <f t="shared" si="35"/>
        <v>-337.57229351660612</v>
      </c>
      <c r="N27">
        <f t="shared" si="36"/>
        <v>0.98451540892523426</v>
      </c>
      <c r="O27">
        <f t="shared" si="5"/>
        <v>305.32468641056079</v>
      </c>
      <c r="P27">
        <f t="shared" si="6"/>
        <v>23.439542467821237</v>
      </c>
      <c r="Q27">
        <f t="shared" si="7"/>
        <v>-2.4405029473679252E-3</v>
      </c>
      <c r="R27">
        <f t="shared" si="8"/>
        <v>23.437101964873868</v>
      </c>
      <c r="S27">
        <f t="shared" si="9"/>
        <v>-18.936086273148199</v>
      </c>
      <c r="T27">
        <f t="shared" si="10"/>
        <v>4.3026262485584797E-2</v>
      </c>
      <c r="U27">
        <f t="shared" si="11"/>
        <v>-12.33418739790778</v>
      </c>
      <c r="V27">
        <f t="shared" si="12"/>
        <v>710.11237260209225</v>
      </c>
      <c r="W27">
        <f t="shared" si="37"/>
        <v>-2.4719068494769374</v>
      </c>
      <c r="X27">
        <f t="shared" si="13"/>
        <v>60.799757010013877</v>
      </c>
      <c r="Y27">
        <f t="shared" si="38"/>
        <v>29.200242989986123</v>
      </c>
      <c r="Z27">
        <f t="shared" si="47"/>
        <v>2.8765907666508498E-2</v>
      </c>
      <c r="AA27" s="13">
        <f t="shared" si="39"/>
        <v>29.22900889765263</v>
      </c>
      <c r="AB27" s="13">
        <f t="shared" si="14"/>
        <v>177.32133926735639</v>
      </c>
      <c r="AD27" s="10">
        <f t="shared" si="15"/>
        <v>2450839.0087176668</v>
      </c>
      <c r="AE27" s="1">
        <f t="shared" si="40"/>
        <v>-1.932898788044228E-2</v>
      </c>
      <c r="AF27">
        <f t="shared" si="16"/>
        <v>304.60801638261648</v>
      </c>
      <c r="AG27">
        <f t="shared" si="17"/>
        <v>-338.29609682026597</v>
      </c>
      <c r="AH27">
        <f t="shared" si="18"/>
        <v>1.6709446485327174E-2</v>
      </c>
      <c r="AI27">
        <f t="shared" si="19"/>
        <v>0.72207591725180797</v>
      </c>
      <c r="AJ27">
        <f t="shared" si="41"/>
        <v>305.33009229986828</v>
      </c>
      <c r="AK27">
        <f t="shared" si="42"/>
        <v>-337.57402090301417</v>
      </c>
      <c r="AL27">
        <f t="shared" si="43"/>
        <v>0.98451522258894075</v>
      </c>
      <c r="AM27">
        <f t="shared" si="20"/>
        <v>305.32295895132279</v>
      </c>
      <c r="AN27">
        <f t="shared" si="21"/>
        <v>23.43954246842614</v>
      </c>
      <c r="AO27">
        <f t="shared" si="22"/>
        <v>-2.4405041611813266E-3</v>
      </c>
      <c r="AP27">
        <f t="shared" si="23"/>
        <v>23.437101964264958</v>
      </c>
      <c r="AQ27">
        <f t="shared" si="24"/>
        <v>-18.936506272491567</v>
      </c>
      <c r="AR27">
        <f t="shared" si="25"/>
        <v>4.3026262483285511E-2</v>
      </c>
      <c r="AS27">
        <f t="shared" si="26"/>
        <v>-12.333797030331294</v>
      </c>
      <c r="AT27">
        <f t="shared" si="44"/>
        <v>73.360172290236079</v>
      </c>
      <c r="AU27" s="38">
        <f t="shared" si="27"/>
        <v>0.55894947015995233</v>
      </c>
      <c r="AV27">
        <f t="shared" si="28"/>
        <v>-18.98628864062389</v>
      </c>
      <c r="AW27">
        <f t="shared" si="29"/>
        <v>-18.885548261888577</v>
      </c>
      <c r="AX27">
        <f t="shared" si="49"/>
        <v>73.3085561583664</v>
      </c>
      <c r="AY27">
        <f t="shared" si="49"/>
        <v>73.412962096055296</v>
      </c>
      <c r="AZ27" s="39">
        <f t="shared" si="30"/>
        <v>0.35531459194226789</v>
      </c>
      <c r="BA27" s="39">
        <f t="shared" si="31"/>
        <v>0.76287436487121707</v>
      </c>
      <c r="BB27" s="10">
        <f t="shared" si="45"/>
        <v>586.88607301768684</v>
      </c>
    </row>
    <row r="28" spans="1:54" x14ac:dyDescent="0.35">
      <c r="D28" s="8">
        <f t="shared" si="46"/>
        <v>35821</v>
      </c>
      <c r="E28" s="9">
        <f t="shared" si="0"/>
        <v>0.55208333333333337</v>
      </c>
      <c r="F28" s="10">
        <f t="shared" si="32"/>
        <v>2450840.010416667</v>
      </c>
      <c r="G28" s="7">
        <f t="shared" si="33"/>
        <v>-1.9301562856482487E-2</v>
      </c>
      <c r="H28" s="6">
        <f t="shared" si="1"/>
        <v>305.59533835745401</v>
      </c>
      <c r="I28">
        <f t="shared" si="2"/>
        <v>-337.30882200337004</v>
      </c>
      <c r="J28" s="6">
        <f t="shared" si="3"/>
        <v>1.670944533259567E-2</v>
      </c>
      <c r="K28">
        <f t="shared" si="4"/>
        <v>0.75312107041467702</v>
      </c>
      <c r="L28">
        <f t="shared" si="34"/>
        <v>306.3484594278687</v>
      </c>
      <c r="M28">
        <f t="shared" si="35"/>
        <v>-336.55570093295535</v>
      </c>
      <c r="N28">
        <f t="shared" si="36"/>
        <v>0.98462743871052394</v>
      </c>
      <c r="O28">
        <f t="shared" si="5"/>
        <v>306.34132186124009</v>
      </c>
      <c r="P28">
        <f t="shared" si="6"/>
        <v>23.439542111786746</v>
      </c>
      <c r="Q28">
        <f t="shared" si="7"/>
        <v>-2.4397874753073587E-3</v>
      </c>
      <c r="R28">
        <f t="shared" si="8"/>
        <v>23.437102324311439</v>
      </c>
      <c r="S28">
        <f t="shared" si="9"/>
        <v>-18.686010575068348</v>
      </c>
      <c r="T28">
        <f t="shared" si="10"/>
        <v>4.3026263842844331E-2</v>
      </c>
      <c r="U28">
        <f t="shared" si="11"/>
        <v>-12.557274414139318</v>
      </c>
      <c r="V28">
        <f t="shared" si="12"/>
        <v>709.88928558586065</v>
      </c>
      <c r="W28">
        <f t="shared" si="37"/>
        <v>-2.527678603534838</v>
      </c>
      <c r="X28">
        <f t="shared" si="13"/>
        <v>60.55182336582611</v>
      </c>
      <c r="Y28">
        <f t="shared" si="38"/>
        <v>29.44817663417389</v>
      </c>
      <c r="Z28">
        <f t="shared" si="47"/>
        <v>2.8478053811527574E-2</v>
      </c>
      <c r="AA28" s="13">
        <f t="shared" si="39"/>
        <v>29.47665468798542</v>
      </c>
      <c r="AB28" s="13">
        <f t="shared" si="14"/>
        <v>177.25013606984442</v>
      </c>
      <c r="AD28" s="10">
        <f t="shared" si="15"/>
        <v>2450840.0087176668</v>
      </c>
      <c r="AE28" s="1">
        <f t="shared" si="40"/>
        <v>-1.9301609372570958E-2</v>
      </c>
      <c r="AF28">
        <f t="shared" si="16"/>
        <v>305.59366374246008</v>
      </c>
      <c r="AG28">
        <f t="shared" si="17"/>
        <v>-337.31049653837846</v>
      </c>
      <c r="AH28">
        <f t="shared" si="18"/>
        <v>1.6709445334550842E-2</v>
      </c>
      <c r="AI28">
        <f t="shared" si="19"/>
        <v>0.7530686120214517</v>
      </c>
      <c r="AJ28">
        <f t="shared" si="41"/>
        <v>306.34673235448156</v>
      </c>
      <c r="AK28">
        <f t="shared" si="42"/>
        <v>-336.55742792635698</v>
      </c>
      <c r="AL28">
        <f t="shared" si="43"/>
        <v>0.98462724439342619</v>
      </c>
      <c r="AM28">
        <f t="shared" si="20"/>
        <v>306.33959479500624</v>
      </c>
      <c r="AN28">
        <f t="shared" si="21"/>
        <v>23.439542112391649</v>
      </c>
      <c r="AO28">
        <f t="shared" si="22"/>
        <v>-2.4397886926620176E-3</v>
      </c>
      <c r="AP28">
        <f t="shared" si="23"/>
        <v>23.437102323698987</v>
      </c>
      <c r="AQ28">
        <f t="shared" si="24"/>
        <v>-18.686440286488992</v>
      </c>
      <c r="AR28">
        <f t="shared" si="25"/>
        <v>4.3026263840531653E-2</v>
      </c>
      <c r="AS28">
        <f t="shared" si="26"/>
        <v>-12.556906726901749</v>
      </c>
      <c r="AT28">
        <f t="shared" si="44"/>
        <v>73.618791971039443</v>
      </c>
      <c r="AU28" s="38">
        <f t="shared" si="27"/>
        <v>0.55910440744923728</v>
      </c>
      <c r="AV28">
        <f t="shared" si="28"/>
        <v>-18.737577941496092</v>
      </c>
      <c r="AW28">
        <f t="shared" si="29"/>
        <v>-18.634144524059348</v>
      </c>
      <c r="AX28">
        <f t="shared" si="49"/>
        <v>73.565993718589411</v>
      </c>
      <c r="AY28">
        <f t="shared" si="49"/>
        <v>73.672739220918004</v>
      </c>
      <c r="AZ28" s="39">
        <f t="shared" si="30"/>
        <v>0.35475442489760001</v>
      </c>
      <c r="BA28" s="39">
        <f t="shared" si="31"/>
        <v>0.76375090528512046</v>
      </c>
      <c r="BB28" s="10">
        <f t="shared" si="45"/>
        <v>588.95493175802972</v>
      </c>
    </row>
    <row r="29" spans="1:54" x14ac:dyDescent="0.35">
      <c r="D29" s="8">
        <f t="shared" si="46"/>
        <v>35822</v>
      </c>
      <c r="E29" s="9">
        <f t="shared" si="0"/>
        <v>0.55208333333333337</v>
      </c>
      <c r="F29" s="10">
        <f t="shared" si="32"/>
        <v>2450841.010416667</v>
      </c>
      <c r="G29" s="7">
        <f t="shared" si="33"/>
        <v>-1.9274184348611167E-2</v>
      </c>
      <c r="H29" s="6">
        <f t="shared" si="1"/>
        <v>306.58098571729795</v>
      </c>
      <c r="I29">
        <f t="shared" si="2"/>
        <v>-336.32322172148298</v>
      </c>
      <c r="J29" s="6">
        <f t="shared" si="3"/>
        <v>1.670944418181915E-2</v>
      </c>
      <c r="K29">
        <f t="shared" si="4"/>
        <v>0.78387725142744524</v>
      </c>
      <c r="L29">
        <f t="shared" si="34"/>
        <v>307.36486296872539</v>
      </c>
      <c r="M29">
        <f t="shared" si="35"/>
        <v>-335.53934447005554</v>
      </c>
      <c r="N29">
        <f t="shared" si="36"/>
        <v>0.98474414740056504</v>
      </c>
      <c r="O29">
        <f t="shared" si="5"/>
        <v>307.35772119240551</v>
      </c>
      <c r="P29">
        <f t="shared" si="6"/>
        <v>23.439541755752256</v>
      </c>
      <c r="Q29">
        <f t="shared" si="7"/>
        <v>-2.4390699192345321E-3</v>
      </c>
      <c r="R29">
        <f t="shared" si="8"/>
        <v>23.437102685833022</v>
      </c>
      <c r="S29">
        <f t="shared" si="9"/>
        <v>-18.430271848315932</v>
      </c>
      <c r="T29">
        <f t="shared" si="10"/>
        <v>4.3026265207973223E-2</v>
      </c>
      <c r="U29">
        <f t="shared" si="11"/>
        <v>-12.766956137599479</v>
      </c>
      <c r="V29">
        <f t="shared" si="12"/>
        <v>709.67960386240054</v>
      </c>
      <c r="W29">
        <f t="shared" si="37"/>
        <v>-2.5800990343998649</v>
      </c>
      <c r="X29">
        <f t="shared" si="13"/>
        <v>60.298168568682485</v>
      </c>
      <c r="Y29">
        <f t="shared" si="38"/>
        <v>29.701831431317515</v>
      </c>
      <c r="Z29">
        <f t="shared" si="47"/>
        <v>2.8188021378144253E-2</v>
      </c>
      <c r="AA29" s="13">
        <f t="shared" si="39"/>
        <v>29.730019452695661</v>
      </c>
      <c r="AB29" s="13">
        <f t="shared" si="14"/>
        <v>177.18181092997725</v>
      </c>
      <c r="AD29" s="10">
        <f t="shared" si="15"/>
        <v>2450841.0087176668</v>
      </c>
      <c r="AE29" s="1">
        <f t="shared" si="40"/>
        <v>-1.9274230864699638E-2</v>
      </c>
      <c r="AF29">
        <f t="shared" si="16"/>
        <v>306.57931110230413</v>
      </c>
      <c r="AG29">
        <f t="shared" si="17"/>
        <v>-336.3248962564914</v>
      </c>
      <c r="AH29">
        <f t="shared" si="18"/>
        <v>1.6709444183774319E-2</v>
      </c>
      <c r="AI29">
        <f t="shared" si="19"/>
        <v>0.78382520231406283</v>
      </c>
      <c r="AJ29">
        <f t="shared" si="41"/>
        <v>307.36313630461819</v>
      </c>
      <c r="AK29">
        <f t="shared" si="42"/>
        <v>-335.54107105417734</v>
      </c>
      <c r="AL29">
        <f t="shared" si="43"/>
        <v>0.98474394516566743</v>
      </c>
      <c r="AM29">
        <f t="shared" si="20"/>
        <v>307.35599453544955</v>
      </c>
      <c r="AN29">
        <f t="shared" si="21"/>
        <v>23.439541756357158</v>
      </c>
      <c r="AO29">
        <f t="shared" si="22"/>
        <v>-2.4390711401294091E-3</v>
      </c>
      <c r="AP29">
        <f t="shared" si="23"/>
        <v>23.437102685217027</v>
      </c>
      <c r="AQ29">
        <f t="shared" si="24"/>
        <v>-18.430711090578281</v>
      </c>
      <c r="AR29">
        <f t="shared" si="25"/>
        <v>4.3026265205647195E-2</v>
      </c>
      <c r="AS29">
        <f t="shared" si="26"/>
        <v>-12.76661131562191</v>
      </c>
      <c r="AT29">
        <f t="shared" si="44"/>
        <v>73.882151548620428</v>
      </c>
      <c r="AU29" s="38">
        <f t="shared" si="27"/>
        <v>0.55925003563584863</v>
      </c>
      <c r="AV29">
        <f t="shared" si="28"/>
        <v>-18.483193932821841</v>
      </c>
      <c r="AW29">
        <f t="shared" si="29"/>
        <v>-18.377088017442823</v>
      </c>
      <c r="AX29">
        <f t="shared" si="49"/>
        <v>73.828193693798411</v>
      </c>
      <c r="AY29">
        <f t="shared" si="49"/>
        <v>73.937233582819076</v>
      </c>
      <c r="AZ29" s="39">
        <f t="shared" si="30"/>
        <v>0.35417171981974188</v>
      </c>
      <c r="BA29" s="39">
        <f t="shared" si="31"/>
        <v>0.76463124003256822</v>
      </c>
      <c r="BB29" s="10">
        <f t="shared" si="45"/>
        <v>591.06170910646995</v>
      </c>
    </row>
    <row r="30" spans="1:54" x14ac:dyDescent="0.35">
      <c r="D30" s="8">
        <f t="shared" si="46"/>
        <v>35823</v>
      </c>
      <c r="E30" s="9">
        <f t="shared" si="0"/>
        <v>0.55208333333333337</v>
      </c>
      <c r="F30" s="10">
        <f t="shared" si="32"/>
        <v>2450842.010416667</v>
      </c>
      <c r="G30" s="7">
        <f t="shared" si="33"/>
        <v>-1.9246805840739848E-2</v>
      </c>
      <c r="H30" s="6">
        <f t="shared" si="1"/>
        <v>307.56663307714234</v>
      </c>
      <c r="I30">
        <f t="shared" si="2"/>
        <v>-335.33762143959615</v>
      </c>
      <c r="J30" s="6">
        <f t="shared" si="3"/>
        <v>1.6709443031042437E-2</v>
      </c>
      <c r="K30">
        <f t="shared" si="4"/>
        <v>0.81438777732444656</v>
      </c>
      <c r="L30">
        <f t="shared" si="34"/>
        <v>308.38102085446678</v>
      </c>
      <c r="M30">
        <f t="shared" si="35"/>
        <v>-334.52323366227171</v>
      </c>
      <c r="N30">
        <f t="shared" si="36"/>
        <v>0.98486549716769822</v>
      </c>
      <c r="O30">
        <f t="shared" si="5"/>
        <v>308.37387486969578</v>
      </c>
      <c r="P30">
        <f t="shared" si="6"/>
        <v>23.439541399717765</v>
      </c>
      <c r="Q30">
        <f t="shared" si="7"/>
        <v>-2.4383502797623653E-3</v>
      </c>
      <c r="R30">
        <f t="shared" si="8"/>
        <v>23.437103049438001</v>
      </c>
      <c r="S30">
        <f t="shared" si="9"/>
        <v>-18.168977387621812</v>
      </c>
      <c r="T30">
        <f t="shared" si="10"/>
        <v>4.3026266580969197E-2</v>
      </c>
      <c r="U30">
        <f t="shared" si="11"/>
        <v>-12.963133039156235</v>
      </c>
      <c r="V30">
        <f t="shared" si="12"/>
        <v>709.48342696084376</v>
      </c>
      <c r="W30">
        <f t="shared" si="37"/>
        <v>-2.6291432597890605</v>
      </c>
      <c r="X30">
        <f t="shared" si="13"/>
        <v>60.038891138580581</v>
      </c>
      <c r="Y30">
        <f t="shared" si="38"/>
        <v>29.961108861419419</v>
      </c>
      <c r="Z30">
        <f t="shared" si="47"/>
        <v>2.7896108609471029E-2</v>
      </c>
      <c r="AA30" s="13">
        <f t="shared" si="39"/>
        <v>29.989004970028891</v>
      </c>
      <c r="AB30" s="13">
        <f t="shared" si="14"/>
        <v>177.11641632494889</v>
      </c>
      <c r="AD30" s="10">
        <f t="shared" si="15"/>
        <v>2450842.0087176668</v>
      </c>
      <c r="AE30" s="1">
        <f t="shared" si="40"/>
        <v>-1.9246852356828315E-2</v>
      </c>
      <c r="AF30">
        <f t="shared" si="16"/>
        <v>307.56495846214864</v>
      </c>
      <c r="AG30">
        <f t="shared" si="17"/>
        <v>-335.33929597460445</v>
      </c>
      <c r="AH30">
        <f t="shared" si="18"/>
        <v>1.6709443032997609E-2</v>
      </c>
      <c r="AI30">
        <f t="shared" si="19"/>
        <v>0.81433615361453315</v>
      </c>
      <c r="AJ30">
        <f t="shared" si="41"/>
        <v>308.37929461576317</v>
      </c>
      <c r="AK30">
        <f t="shared" si="42"/>
        <v>-334.52495982098992</v>
      </c>
      <c r="AL30">
        <f t="shared" si="43"/>
        <v>0.98486528708052612</v>
      </c>
      <c r="AM30">
        <f t="shared" si="20"/>
        <v>308.37214863814125</v>
      </c>
      <c r="AN30">
        <f t="shared" si="21"/>
        <v>23.439541400322668</v>
      </c>
      <c r="AO30">
        <f t="shared" si="22"/>
        <v>-2.4383515041964169E-3</v>
      </c>
      <c r="AP30">
        <f t="shared" si="23"/>
        <v>23.437103048818472</v>
      </c>
      <c r="AQ30">
        <f t="shared" si="24"/>
        <v>-18.169425977406384</v>
      </c>
      <c r="AR30">
        <f t="shared" si="25"/>
        <v>4.3026266578629811E-2</v>
      </c>
      <c r="AS30">
        <f t="shared" si="26"/>
        <v>-12.962811235804837</v>
      </c>
      <c r="AT30">
        <f t="shared" si="44"/>
        <v>74.150090976249317</v>
      </c>
      <c r="AU30" s="38">
        <f t="shared" si="27"/>
        <v>0.55938628558042003</v>
      </c>
      <c r="AV30">
        <f t="shared" si="28"/>
        <v>-18.223243518829818</v>
      </c>
      <c r="AW30">
        <f t="shared" si="29"/>
        <v>-18.114486411493658</v>
      </c>
      <c r="AX30">
        <f t="shared" si="49"/>
        <v>74.09499598461997</v>
      </c>
      <c r="AY30">
        <f t="shared" si="49"/>
        <v>74.206285215885117</v>
      </c>
      <c r="AZ30" s="39">
        <f t="shared" si="30"/>
        <v>0.353566852289809</v>
      </c>
      <c r="BA30" s="39">
        <f t="shared" si="31"/>
        <v>0.76551485562454535</v>
      </c>
      <c r="BB30" s="10">
        <f t="shared" si="45"/>
        <v>593.20512480202035</v>
      </c>
    </row>
    <row r="31" spans="1:54" x14ac:dyDescent="0.35">
      <c r="D31" s="8">
        <f t="shared" si="46"/>
        <v>35824</v>
      </c>
      <c r="E31" s="9">
        <f t="shared" si="0"/>
        <v>0.55208333333333337</v>
      </c>
      <c r="F31" s="10">
        <f t="shared" si="32"/>
        <v>2450843.010416667</v>
      </c>
      <c r="G31" s="7">
        <f t="shared" si="33"/>
        <v>-1.9219427332868525E-2</v>
      </c>
      <c r="H31" s="6">
        <f t="shared" si="1"/>
        <v>308.55228043698742</v>
      </c>
      <c r="I31">
        <f t="shared" si="2"/>
        <v>-334.3520211577092</v>
      </c>
      <c r="J31" s="6">
        <f t="shared" si="3"/>
        <v>1.6709441880265536E-2</v>
      </c>
      <c r="K31">
        <f t="shared" si="4"/>
        <v>0.84464320360361311</v>
      </c>
      <c r="L31">
        <f t="shared" si="34"/>
        <v>309.39692364059101</v>
      </c>
      <c r="M31">
        <f t="shared" si="35"/>
        <v>-333.50737795410561</v>
      </c>
      <c r="N31">
        <f t="shared" si="36"/>
        <v>0.98499144870809141</v>
      </c>
      <c r="O31">
        <f t="shared" si="5"/>
        <v>309.38977344861252</v>
      </c>
      <c r="P31">
        <f t="shared" si="6"/>
        <v>23.439541043683271</v>
      </c>
      <c r="Q31">
        <f t="shared" si="7"/>
        <v>-2.4376285575055589E-3</v>
      </c>
      <c r="R31">
        <f t="shared" si="8"/>
        <v>23.437103415125765</v>
      </c>
      <c r="S31">
        <f t="shared" si="9"/>
        <v>-17.902235663466744</v>
      </c>
      <c r="T31">
        <f t="shared" si="10"/>
        <v>4.3026267961829914E-2</v>
      </c>
      <c r="U31">
        <f t="shared" si="11"/>
        <v>-13.145724097093474</v>
      </c>
      <c r="V31">
        <f t="shared" si="12"/>
        <v>709.30083590290656</v>
      </c>
      <c r="W31">
        <f t="shared" si="37"/>
        <v>-2.674791024273361</v>
      </c>
      <c r="X31">
        <f t="shared" si="13"/>
        <v>59.774091173793195</v>
      </c>
      <c r="Y31">
        <f t="shared" si="38"/>
        <v>30.225908826206805</v>
      </c>
      <c r="Z31">
        <f t="shared" si="47"/>
        <v>2.7602603778884478E-2</v>
      </c>
      <c r="AA31" s="13">
        <f t="shared" si="39"/>
        <v>30.253511429985689</v>
      </c>
      <c r="AB31" s="13">
        <f t="shared" si="14"/>
        <v>177.05400241326629</v>
      </c>
      <c r="AD31" s="10">
        <f t="shared" si="15"/>
        <v>2450843.0087176668</v>
      </c>
      <c r="AE31" s="1">
        <f t="shared" si="40"/>
        <v>-1.9219473848956996E-2</v>
      </c>
      <c r="AF31">
        <f t="shared" si="16"/>
        <v>308.55060582199349</v>
      </c>
      <c r="AG31">
        <f t="shared" si="17"/>
        <v>-334.35369569271762</v>
      </c>
      <c r="AH31">
        <f t="shared" si="18"/>
        <v>1.6709441882220708E-2</v>
      </c>
      <c r="AI31">
        <f t="shared" si="19"/>
        <v>0.84459202126528699</v>
      </c>
      <c r="AJ31">
        <f t="shared" si="41"/>
        <v>309.39519784325876</v>
      </c>
      <c r="AK31">
        <f t="shared" si="42"/>
        <v>-333.50910367145235</v>
      </c>
      <c r="AL31">
        <f t="shared" si="43"/>
        <v>0.98499123083666484</v>
      </c>
      <c r="AM31">
        <f t="shared" si="20"/>
        <v>309.38804765842724</v>
      </c>
      <c r="AN31">
        <f t="shared" si="21"/>
        <v>23.439541044288173</v>
      </c>
      <c r="AO31">
        <f t="shared" si="22"/>
        <v>-2.4376297854777399E-3</v>
      </c>
      <c r="AP31">
        <f t="shared" si="23"/>
        <v>23.437103414502694</v>
      </c>
      <c r="AQ31">
        <f t="shared" si="24"/>
        <v>-17.902693415541879</v>
      </c>
      <c r="AR31">
        <f t="shared" si="25"/>
        <v>4.3026267959477171E-2</v>
      </c>
      <c r="AS31">
        <f t="shared" si="26"/>
        <v>-13.145425434410409</v>
      </c>
      <c r="AT31">
        <f t="shared" si="44"/>
        <v>74.422452046795215</v>
      </c>
      <c r="AU31" s="38">
        <f t="shared" si="27"/>
        <v>0.5595131009961184</v>
      </c>
      <c r="AV31">
        <f t="shared" si="28"/>
        <v>-17.957834780249325</v>
      </c>
      <c r="AW31">
        <f t="shared" si="29"/>
        <v>-17.84644855109871</v>
      </c>
      <c r="AX31">
        <f t="shared" si="49"/>
        <v>74.366242299275854</v>
      </c>
      <c r="AY31">
        <f t="shared" si="49"/>
        <v>74.479736024644225</v>
      </c>
      <c r="AZ31" s="39">
        <f t="shared" si="30"/>
        <v>0.35294020572035212</v>
      </c>
      <c r="BA31" s="39">
        <f t="shared" si="31"/>
        <v>0.76640125662013014</v>
      </c>
      <c r="BB31" s="10">
        <f t="shared" si="45"/>
        <v>595.38391329568026</v>
      </c>
    </row>
    <row r="32" spans="1:54" x14ac:dyDescent="0.35">
      <c r="D32" s="8">
        <f t="shared" si="46"/>
        <v>35825</v>
      </c>
      <c r="E32" s="9">
        <f t="shared" si="0"/>
        <v>0.55208333333333337</v>
      </c>
      <c r="F32" s="10">
        <f t="shared" si="32"/>
        <v>2450844.010416667</v>
      </c>
      <c r="G32" s="7">
        <f t="shared" si="33"/>
        <v>-1.9192048824997206E-2</v>
      </c>
      <c r="H32" s="6">
        <f t="shared" si="1"/>
        <v>309.53792779683272</v>
      </c>
      <c r="I32">
        <f t="shared" si="2"/>
        <v>-333.36642087582283</v>
      </c>
      <c r="J32" s="6">
        <f t="shared" si="3"/>
        <v>1.6709440729488444E-2</v>
      </c>
      <c r="K32">
        <f t="shared" si="4"/>
        <v>0.87463417892922923</v>
      </c>
      <c r="L32">
        <f t="shared" si="34"/>
        <v>310.41256197576195</v>
      </c>
      <c r="M32">
        <f t="shared" si="35"/>
        <v>-332.4917866968936</v>
      </c>
      <c r="N32">
        <f t="shared" si="36"/>
        <v>0.98512196125771812</v>
      </c>
      <c r="O32">
        <f t="shared" si="5"/>
        <v>310.40540757782321</v>
      </c>
      <c r="P32">
        <f t="shared" si="6"/>
        <v>23.43954068764878</v>
      </c>
      <c r="Q32">
        <f t="shared" si="7"/>
        <v>-2.4369047530805915E-3</v>
      </c>
      <c r="R32">
        <f t="shared" si="8"/>
        <v>23.437103782895701</v>
      </c>
      <c r="S32">
        <f t="shared" si="9"/>
        <v>-17.630156222283144</v>
      </c>
      <c r="T32">
        <f t="shared" si="10"/>
        <v>4.3026269350553085E-2</v>
      </c>
      <c r="U32">
        <f t="shared" si="11"/>
        <v>-13.314666644106859</v>
      </c>
      <c r="V32">
        <f t="shared" si="12"/>
        <v>709.13189335589311</v>
      </c>
      <c r="W32">
        <f t="shared" si="37"/>
        <v>-2.717026661026722</v>
      </c>
      <c r="X32">
        <f t="shared" si="13"/>
        <v>59.503870279576915</v>
      </c>
      <c r="Y32">
        <f t="shared" si="38"/>
        <v>30.496129720423085</v>
      </c>
      <c r="Z32">
        <f t="shared" si="47"/>
        <v>2.7307784923444559E-2</v>
      </c>
      <c r="AA32" s="13">
        <f t="shared" si="39"/>
        <v>30.523437505346529</v>
      </c>
      <c r="AB32" s="13">
        <f t="shared" si="14"/>
        <v>176.99461699000881</v>
      </c>
      <c r="AD32" s="10">
        <f t="shared" si="15"/>
        <v>2450844.0087176668</v>
      </c>
      <c r="AE32" s="1">
        <f t="shared" si="40"/>
        <v>-1.9192095341085673E-2</v>
      </c>
      <c r="AF32">
        <f t="shared" si="16"/>
        <v>309.53625318183902</v>
      </c>
      <c r="AG32">
        <f t="shared" si="17"/>
        <v>-333.36809541083113</v>
      </c>
      <c r="AH32">
        <f t="shared" si="18"/>
        <v>1.6709440731443616E-2</v>
      </c>
      <c r="AI32">
        <f t="shared" si="19"/>
        <v>0.87458345376956592</v>
      </c>
      <c r="AJ32">
        <f t="shared" si="41"/>
        <v>310.41083663560858</v>
      </c>
      <c r="AK32">
        <f t="shared" si="42"/>
        <v>-332.49351195706157</v>
      </c>
      <c r="AL32">
        <f t="shared" si="43"/>
        <v>0.98512173567252459</v>
      </c>
      <c r="AM32">
        <f t="shared" si="20"/>
        <v>310.40368224481472</v>
      </c>
      <c r="AN32">
        <f t="shared" si="21"/>
        <v>23.439540688253683</v>
      </c>
      <c r="AO32">
        <f t="shared" si="22"/>
        <v>-2.4369059845898529E-3</v>
      </c>
      <c r="AP32">
        <f t="shared" si="23"/>
        <v>23.437103782269094</v>
      </c>
      <c r="AQ32">
        <f t="shared" si="24"/>
        <v>-17.630622949672123</v>
      </c>
      <c r="AR32">
        <f t="shared" si="25"/>
        <v>4.3026269348186985E-2</v>
      </c>
      <c r="AS32">
        <f t="shared" si="26"/>
        <v>-13.314391213098993</v>
      </c>
      <c r="AT32">
        <f t="shared" si="44"/>
        <v>74.699078602295231</v>
      </c>
      <c r="AU32" s="38">
        <f t="shared" si="27"/>
        <v>0.55963043834242987</v>
      </c>
      <c r="AV32">
        <f t="shared" si="28"/>
        <v>-17.687076874992588</v>
      </c>
      <c r="AW32">
        <f t="shared" si="29"/>
        <v>-17.573084356313693</v>
      </c>
      <c r="AX32">
        <f t="shared" si="49"/>
        <v>74.641776364863176</v>
      </c>
      <c r="AY32">
        <f t="shared" si="49"/>
        <v>74.757429991846053</v>
      </c>
      <c r="AZ32" s="39">
        <f t="shared" si="30"/>
        <v>0.35229217066225443</v>
      </c>
      <c r="BA32" s="39">
        <f t="shared" si="31"/>
        <v>0.76728996609755784</v>
      </c>
      <c r="BB32" s="10">
        <f t="shared" si="45"/>
        <v>597.59682542683686</v>
      </c>
    </row>
    <row r="33" spans="4:54" x14ac:dyDescent="0.35">
      <c r="D33" s="8">
        <f t="shared" si="46"/>
        <v>35826</v>
      </c>
      <c r="E33" s="9">
        <f t="shared" si="0"/>
        <v>0.55208333333333337</v>
      </c>
      <c r="F33" s="10">
        <f t="shared" si="32"/>
        <v>2450845.010416667</v>
      </c>
      <c r="G33" s="7">
        <f t="shared" si="33"/>
        <v>-1.9164670317125883E-2</v>
      </c>
      <c r="H33" s="6">
        <f t="shared" si="1"/>
        <v>310.5235751566787</v>
      </c>
      <c r="I33">
        <f t="shared" si="2"/>
        <v>-332.38082059393656</v>
      </c>
      <c r="J33" s="6">
        <f t="shared" si="3"/>
        <v>1.6709439578711165E-2</v>
      </c>
      <c r="K33">
        <f t="shared" si="4"/>
        <v>0.90435144838411485</v>
      </c>
      <c r="L33">
        <f t="shared" si="34"/>
        <v>311.42792660506279</v>
      </c>
      <c r="M33">
        <f t="shared" si="35"/>
        <v>-331.47646914555247</v>
      </c>
      <c r="N33">
        <f t="shared" si="36"/>
        <v>0.98525699260888755</v>
      </c>
      <c r="O33">
        <f t="shared" si="5"/>
        <v>311.42076800241472</v>
      </c>
      <c r="P33">
        <f t="shared" si="6"/>
        <v>23.439540331614289</v>
      </c>
      <c r="Q33">
        <f t="shared" si="7"/>
        <v>-2.4361788671057216E-3</v>
      </c>
      <c r="R33">
        <f t="shared" si="8"/>
        <v>23.437104152747182</v>
      </c>
      <c r="S33">
        <f t="shared" si="9"/>
        <v>-17.352849589334813</v>
      </c>
      <c r="T33">
        <f t="shared" si="10"/>
        <v>4.302627074713633E-2</v>
      </c>
      <c r="U33">
        <f t="shared" si="11"/>
        <v>-13.469916181032227</v>
      </c>
      <c r="V33">
        <f t="shared" si="12"/>
        <v>708.97664381896777</v>
      </c>
      <c r="W33">
        <f t="shared" si="37"/>
        <v>-2.7558390452580568</v>
      </c>
      <c r="X33">
        <f t="shared" si="13"/>
        <v>59.228331497321044</v>
      </c>
      <c r="Y33">
        <f t="shared" si="38"/>
        <v>30.771668502678956</v>
      </c>
      <c r="Z33">
        <f t="shared" si="47"/>
        <v>2.7011919639154093E-2</v>
      </c>
      <c r="AA33" s="13">
        <f t="shared" si="39"/>
        <v>30.79868042231811</v>
      </c>
      <c r="AB33" s="13">
        <f t="shared" si="14"/>
        <v>176.93830544528066</v>
      </c>
      <c r="AD33" s="10">
        <f t="shared" si="15"/>
        <v>2450845.0087176668</v>
      </c>
      <c r="AE33" s="1">
        <f t="shared" si="40"/>
        <v>-1.9164716833214353E-2</v>
      </c>
      <c r="AF33">
        <f t="shared" si="16"/>
        <v>310.52190054168477</v>
      </c>
      <c r="AG33">
        <f t="shared" si="17"/>
        <v>-332.38249512894498</v>
      </c>
      <c r="AH33">
        <f t="shared" si="18"/>
        <v>1.6709439580666334E-2</v>
      </c>
      <c r="AI33">
        <f t="shared" si="19"/>
        <v>0.90430119604362724</v>
      </c>
      <c r="AJ33">
        <f t="shared" si="41"/>
        <v>311.42620173772838</v>
      </c>
      <c r="AK33">
        <f t="shared" si="42"/>
        <v>-331.47819393290138</v>
      </c>
      <c r="AL33">
        <f t="shared" si="43"/>
        <v>0.9852567593828524</v>
      </c>
      <c r="AM33">
        <f t="shared" si="20"/>
        <v>311.41904314222302</v>
      </c>
      <c r="AN33">
        <f t="shared" si="21"/>
        <v>23.439540332219192</v>
      </c>
      <c r="AO33">
        <f t="shared" si="22"/>
        <v>-2.4361801021510112E-3</v>
      </c>
      <c r="AP33">
        <f t="shared" si="23"/>
        <v>23.43710415211704</v>
      </c>
      <c r="AQ33">
        <f t="shared" si="24"/>
        <v>-17.353325103478902</v>
      </c>
      <c r="AR33">
        <f t="shared" si="25"/>
        <v>4.302627074475688E-2</v>
      </c>
      <c r="AS33">
        <f t="shared" si="26"/>
        <v>-13.469664042014845</v>
      </c>
      <c r="AT33">
        <f t="shared" si="44"/>
        <v>74.979816725489599</v>
      </c>
      <c r="AU33" s="38">
        <f t="shared" si="27"/>
        <v>0.5597382666958437</v>
      </c>
      <c r="AV33">
        <f t="shared" si="28"/>
        <v>-17.411079941495405</v>
      </c>
      <c r="AW33">
        <f t="shared" si="29"/>
        <v>-17.294504724797193</v>
      </c>
      <c r="AX33">
        <f t="shared" si="49"/>
        <v>74.921444120639123</v>
      </c>
      <c r="AY33">
        <f t="shared" si="49"/>
        <v>75.039213368217219</v>
      </c>
      <c r="AZ33" s="39">
        <f t="shared" si="30"/>
        <v>0.35162314413851276</v>
      </c>
      <c r="BA33" s="39">
        <f t="shared" si="31"/>
        <v>0.76818052605200271</v>
      </c>
      <c r="BB33" s="10">
        <f t="shared" si="45"/>
        <v>599.84262995542531</v>
      </c>
    </row>
    <row r="34" spans="4:54" x14ac:dyDescent="0.35">
      <c r="D34" s="8">
        <f t="shared" si="46"/>
        <v>35827</v>
      </c>
      <c r="E34" s="9">
        <f t="shared" si="0"/>
        <v>0.55208333333333337</v>
      </c>
      <c r="F34" s="10">
        <f t="shared" si="32"/>
        <v>2450846.010416667</v>
      </c>
      <c r="G34" s="7">
        <f t="shared" si="33"/>
        <v>-1.9137291809254563E-2</v>
      </c>
      <c r="H34" s="6">
        <f t="shared" si="1"/>
        <v>311.50922251652491</v>
      </c>
      <c r="I34">
        <f t="shared" si="2"/>
        <v>-331.39522031205053</v>
      </c>
      <c r="J34" s="6">
        <f t="shared" si="3"/>
        <v>1.6709438427933692E-2</v>
      </c>
      <c r="K34">
        <f t="shared" si="4"/>
        <v>0.93378585666900993</v>
      </c>
      <c r="L34">
        <f t="shared" si="34"/>
        <v>312.44300837319395</v>
      </c>
      <c r="M34">
        <f t="shared" si="35"/>
        <v>-330.46143445538149</v>
      </c>
      <c r="N34">
        <f t="shared" si="36"/>
        <v>0.98539649912731742</v>
      </c>
      <c r="O34">
        <f t="shared" si="5"/>
        <v>312.43584556709095</v>
      </c>
      <c r="P34">
        <f t="shared" si="6"/>
        <v>23.439539975579795</v>
      </c>
      <c r="Q34">
        <f t="shared" si="7"/>
        <v>-2.4354509002009845E-3</v>
      </c>
      <c r="R34">
        <f t="shared" si="8"/>
        <v>23.437104524679594</v>
      </c>
      <c r="S34">
        <f t="shared" si="9"/>
        <v>-17.070427174416061</v>
      </c>
      <c r="T34">
        <f t="shared" si="10"/>
        <v>4.3026272151577317E-2</v>
      </c>
      <c r="U34">
        <f t="shared" si="11"/>
        <v>-13.611446158596511</v>
      </c>
      <c r="V34">
        <f t="shared" si="12"/>
        <v>708.83511384140343</v>
      </c>
      <c r="W34">
        <f t="shared" si="37"/>
        <v>-2.7912215396491433</v>
      </c>
      <c r="X34">
        <f t="shared" si="13"/>
        <v>58.947579234194386</v>
      </c>
      <c r="Y34">
        <f t="shared" si="38"/>
        <v>31.052420765805614</v>
      </c>
      <c r="Z34">
        <f t="shared" si="47"/>
        <v>2.6715264934530459E-2</v>
      </c>
      <c r="AA34" s="13">
        <f t="shared" si="39"/>
        <v>31.079136030740145</v>
      </c>
      <c r="AB34" s="13">
        <f t="shared" si="14"/>
        <v>176.88511072598567</v>
      </c>
      <c r="AD34" s="10">
        <f t="shared" si="15"/>
        <v>2450846.0087176668</v>
      </c>
      <c r="AE34" s="1">
        <f t="shared" si="40"/>
        <v>-1.9137338325343031E-2</v>
      </c>
      <c r="AF34">
        <f t="shared" si="16"/>
        <v>311.5075479015311</v>
      </c>
      <c r="AG34">
        <f t="shared" si="17"/>
        <v>-331.39689484705883</v>
      </c>
      <c r="AH34">
        <f t="shared" si="18"/>
        <v>1.6709438429888864E-2</v>
      </c>
      <c r="AI34">
        <f t="shared" si="19"/>
        <v>0.93373609261629531</v>
      </c>
      <c r="AJ34">
        <f t="shared" si="41"/>
        <v>312.4412839941474</v>
      </c>
      <c r="AK34">
        <f t="shared" si="42"/>
        <v>-330.46315875444253</v>
      </c>
      <c r="AL34">
        <f t="shared" si="43"/>
        <v>0.98539625833577504</v>
      </c>
      <c r="AM34">
        <f t="shared" si="20"/>
        <v>312.43412119518501</v>
      </c>
      <c r="AN34">
        <f t="shared" si="21"/>
        <v>23.439539976184697</v>
      </c>
      <c r="AO34">
        <f t="shared" si="22"/>
        <v>-2.4354521387812468E-3</v>
      </c>
      <c r="AP34">
        <f t="shared" si="23"/>
        <v>23.437104524045917</v>
      </c>
      <c r="AQ34">
        <f t="shared" si="24"/>
        <v>-17.070911285331796</v>
      </c>
      <c r="AR34">
        <f t="shared" si="25"/>
        <v>4.3026272149184523E-2</v>
      </c>
      <c r="AS34">
        <f t="shared" si="26"/>
        <v>-13.611217341590724</v>
      </c>
      <c r="AT34">
        <f t="shared" si="44"/>
        <v>75.264514913562365</v>
      </c>
      <c r="AU34" s="38">
        <f t="shared" si="27"/>
        <v>0.5598365675983269</v>
      </c>
      <c r="AV34">
        <f t="shared" si="28"/>
        <v>-17.129955004853265</v>
      </c>
      <c r="AW34">
        <f t="shared" si="29"/>
        <v>-17.010821437084068</v>
      </c>
      <c r="AX34">
        <f t="shared" si="49"/>
        <v>75.205093893539001</v>
      </c>
      <c r="AY34">
        <f t="shared" si="49"/>
        <v>75.324934844400701</v>
      </c>
      <c r="AZ34" s="39">
        <f t="shared" si="30"/>
        <v>0.35093352900516306</v>
      </c>
      <c r="BA34" s="39">
        <f t="shared" si="31"/>
        <v>0.76907249772166231</v>
      </c>
      <c r="BB34" s="10">
        <f t="shared" si="45"/>
        <v>602.12011495175886</v>
      </c>
    </row>
    <row r="35" spans="4:54" x14ac:dyDescent="0.35">
      <c r="D35" s="8">
        <f t="shared" si="46"/>
        <v>35828</v>
      </c>
      <c r="E35" s="9">
        <f t="shared" si="0"/>
        <v>0.55208333333333337</v>
      </c>
      <c r="F35" s="10">
        <f t="shared" si="32"/>
        <v>2450847.010416667</v>
      </c>
      <c r="G35" s="7">
        <f t="shared" si="33"/>
        <v>-1.910991330138324E-2</v>
      </c>
      <c r="H35" s="6">
        <f t="shared" si="1"/>
        <v>312.49486987637192</v>
      </c>
      <c r="I35">
        <f t="shared" si="2"/>
        <v>-330.40962003016472</v>
      </c>
      <c r="J35" s="6">
        <f t="shared" si="3"/>
        <v>1.6709437277156031E-2</v>
      </c>
      <c r="K35">
        <f t="shared" si="4"/>
        <v>0.96292835124788712</v>
      </c>
      <c r="L35">
        <f t="shared" si="34"/>
        <v>313.45779822761983</v>
      </c>
      <c r="M35">
        <f t="shared" si="35"/>
        <v>-329.44669167891681</v>
      </c>
      <c r="N35">
        <f t="shared" si="36"/>
        <v>0.98554043576973571</v>
      </c>
      <c r="O35">
        <f t="shared" si="5"/>
        <v>313.45063121931997</v>
      </c>
      <c r="P35">
        <f t="shared" si="6"/>
        <v>23.439539619545304</v>
      </c>
      <c r="Q35">
        <f t="shared" si="7"/>
        <v>-2.4347208529881931E-3</v>
      </c>
      <c r="R35">
        <f t="shared" si="8"/>
        <v>23.437104898692315</v>
      </c>
      <c r="S35">
        <f t="shared" si="9"/>
        <v>-16.783001180491159</v>
      </c>
      <c r="T35">
        <f t="shared" si="10"/>
        <v>4.3026273563873722E-2</v>
      </c>
      <c r="U35">
        <f t="shared" si="11"/>
        <v>-13.739247728565276</v>
      </c>
      <c r="V35">
        <f t="shared" si="12"/>
        <v>708.70731227143472</v>
      </c>
      <c r="W35">
        <f t="shared" si="37"/>
        <v>-2.8231719321413209</v>
      </c>
      <c r="X35">
        <f t="shared" si="13"/>
        <v>58.661719193340211</v>
      </c>
      <c r="Y35">
        <f t="shared" si="38"/>
        <v>31.338280806659789</v>
      </c>
      <c r="Z35">
        <f t="shared" si="47"/>
        <v>2.6418067138809738E-2</v>
      </c>
      <c r="AA35" s="13">
        <f t="shared" si="39"/>
        <v>31.364698873798599</v>
      </c>
      <c r="AB35" s="13">
        <f t="shared" si="14"/>
        <v>176.83507330102418</v>
      </c>
      <c r="AD35" s="10">
        <f t="shared" si="15"/>
        <v>2450847.0087176668</v>
      </c>
      <c r="AE35" s="1">
        <f t="shared" si="40"/>
        <v>-1.9109959817471711E-2</v>
      </c>
      <c r="AF35">
        <f t="shared" si="16"/>
        <v>312.49319526137799</v>
      </c>
      <c r="AG35">
        <f t="shared" si="17"/>
        <v>-330.41129456517314</v>
      </c>
      <c r="AH35">
        <f t="shared" si="18"/>
        <v>1.6709437279111203E-2</v>
      </c>
      <c r="AI35">
        <f t="shared" si="19"/>
        <v>0.96287909077429457</v>
      </c>
      <c r="AJ35">
        <f t="shared" si="41"/>
        <v>313.45607435215231</v>
      </c>
      <c r="AK35">
        <f t="shared" si="42"/>
        <v>-329.44841547439881</v>
      </c>
      <c r="AL35">
        <f t="shared" si="43"/>
        <v>0.98554018749039962</v>
      </c>
      <c r="AM35">
        <f t="shared" si="20"/>
        <v>313.44890735099091</v>
      </c>
      <c r="AN35">
        <f t="shared" si="21"/>
        <v>23.439539620150207</v>
      </c>
      <c r="AO35">
        <f t="shared" si="22"/>
        <v>-2.4347220951023703E-3</v>
      </c>
      <c r="AP35">
        <f t="shared" si="23"/>
        <v>23.437104898055104</v>
      </c>
      <c r="AQ35">
        <f t="shared" si="24"/>
        <v>-16.783493696923433</v>
      </c>
      <c r="AR35">
        <f t="shared" si="25"/>
        <v>4.3026273561467578E-2</v>
      </c>
      <c r="AS35">
        <f t="shared" si="26"/>
        <v>-13.739042233745755</v>
      </c>
      <c r="AT35">
        <f t="shared" si="44"/>
        <v>75.553024234409477</v>
      </c>
      <c r="AU35" s="38">
        <f t="shared" si="27"/>
        <v>0.55992533488454566</v>
      </c>
      <c r="AV35">
        <f t="shared" si="28"/>
        <v>-16.843813885874578</v>
      </c>
      <c r="AW35">
        <f t="shared" si="29"/>
        <v>-16.722147064823982</v>
      </c>
      <c r="AX35">
        <f t="shared" si="49"/>
        <v>75.492576556241119</v>
      </c>
      <c r="AY35">
        <f t="shared" si="49"/>
        <v>75.614445705410489</v>
      </c>
      <c r="AZ35" s="39">
        <f t="shared" si="30"/>
        <v>0.35022373333943146</v>
      </c>
      <c r="BA35" s="39">
        <f t="shared" si="31"/>
        <v>0.76996546184401926</v>
      </c>
      <c r="BB35" s="10">
        <f t="shared" si="45"/>
        <v>604.42808904660637</v>
      </c>
    </row>
    <row r="36" spans="4:54" x14ac:dyDescent="0.35">
      <c r="D36" s="8">
        <f t="shared" si="46"/>
        <v>35829</v>
      </c>
      <c r="E36" s="9">
        <f t="shared" si="0"/>
        <v>0.55208333333333337</v>
      </c>
      <c r="F36" s="10">
        <f t="shared" si="32"/>
        <v>2450848.010416667</v>
      </c>
      <c r="G36" s="7">
        <f t="shared" si="33"/>
        <v>-1.9082534793511921E-2</v>
      </c>
      <c r="H36" s="6">
        <f t="shared" si="1"/>
        <v>313.48051723621904</v>
      </c>
      <c r="I36">
        <f t="shared" si="2"/>
        <v>-329.42401974827914</v>
      </c>
      <c r="J36" s="6">
        <f t="shared" si="3"/>
        <v>1.670943612637818E-2</v>
      </c>
      <c r="K36">
        <f t="shared" si="4"/>
        <v>0.99176998543756756</v>
      </c>
      <c r="L36">
        <f t="shared" si="34"/>
        <v>314.47228722165659</v>
      </c>
      <c r="M36">
        <f t="shared" si="35"/>
        <v>-328.43224976284159</v>
      </c>
      <c r="N36">
        <f t="shared" si="36"/>
        <v>0.98568875610200302</v>
      </c>
      <c r="O36">
        <f t="shared" si="5"/>
        <v>314.46511601242145</v>
      </c>
      <c r="P36">
        <f t="shared" si="6"/>
        <v>23.43953926351081</v>
      </c>
      <c r="Q36">
        <f t="shared" si="7"/>
        <v>-2.4339887260909376E-3</v>
      </c>
      <c r="R36">
        <f t="shared" si="8"/>
        <v>23.43710527478472</v>
      </c>
      <c r="S36">
        <f t="shared" si="9"/>
        <v>-16.490684515381762</v>
      </c>
      <c r="T36">
        <f t="shared" si="10"/>
        <v>4.3026274984023179E-2</v>
      </c>
      <c r="U36">
        <f t="shared" si="11"/>
        <v>-13.853329465733324</v>
      </c>
      <c r="V36">
        <f t="shared" si="12"/>
        <v>708.5932305342667</v>
      </c>
      <c r="W36">
        <f t="shared" si="37"/>
        <v>-2.8516923664333262</v>
      </c>
      <c r="X36">
        <f t="shared" si="13"/>
        <v>58.370858304669774</v>
      </c>
      <c r="Y36">
        <f t="shared" si="38"/>
        <v>31.629141695330226</v>
      </c>
      <c r="Z36">
        <f t="shared" si="47"/>
        <v>2.6120561861010208E-2</v>
      </c>
      <c r="AA36" s="13">
        <f t="shared" si="39"/>
        <v>31.655262257191236</v>
      </c>
      <c r="AB36" s="13">
        <f t="shared" si="14"/>
        <v>176.78823113001556</v>
      </c>
      <c r="AD36" s="10">
        <f t="shared" si="15"/>
        <v>2450848.0087176668</v>
      </c>
      <c r="AE36" s="1">
        <f t="shared" si="40"/>
        <v>-1.9082581309600388E-2</v>
      </c>
      <c r="AF36">
        <f t="shared" si="16"/>
        <v>313.47884262122523</v>
      </c>
      <c r="AG36">
        <f t="shared" si="17"/>
        <v>-329.42569428328744</v>
      </c>
      <c r="AH36">
        <f t="shared" si="18"/>
        <v>1.6709436128333352E-2</v>
      </c>
      <c r="AI36">
        <f t="shared" si="19"/>
        <v>0.99172124365202918</v>
      </c>
      <c r="AJ36">
        <f t="shared" si="41"/>
        <v>314.47056386487725</v>
      </c>
      <c r="AK36">
        <f t="shared" si="42"/>
        <v>-328.43397303963542</v>
      </c>
      <c r="AL36">
        <f t="shared" si="43"/>
        <v>0.98568850041493405</v>
      </c>
      <c r="AM36">
        <f t="shared" si="20"/>
        <v>314.46339266277846</v>
      </c>
      <c r="AN36">
        <f t="shared" si="21"/>
        <v>23.439539264115712</v>
      </c>
      <c r="AO36">
        <f t="shared" si="22"/>
        <v>-2.4339899717379689E-3</v>
      </c>
      <c r="AP36">
        <f t="shared" si="23"/>
        <v>23.437105274143974</v>
      </c>
      <c r="AQ36">
        <f t="shared" si="24"/>
        <v>-16.491185244950909</v>
      </c>
      <c r="AR36">
        <f t="shared" si="25"/>
        <v>4.3026274981603684E-2</v>
      </c>
      <c r="AS36">
        <f t="shared" si="26"/>
        <v>-13.853147263924683</v>
      </c>
      <c r="AT36">
        <f t="shared" si="44"/>
        <v>75.845198465833775</v>
      </c>
      <c r="AU36" s="38">
        <f t="shared" si="27"/>
        <v>0.56000457448883667</v>
      </c>
      <c r="AV36">
        <f t="shared" si="28"/>
        <v>-16.552769113153957</v>
      </c>
      <c r="AW36">
        <f t="shared" si="29"/>
        <v>-16.428594882091328</v>
      </c>
      <c r="AX36">
        <f t="shared" si="49"/>
        <v>75.783745668168365</v>
      </c>
      <c r="AY36">
        <f t="shared" si="49"/>
        <v>75.907599968009237</v>
      </c>
      <c r="AZ36" s="39">
        <f t="shared" si="30"/>
        <v>0.34949416985503567</v>
      </c>
      <c r="BA36" s="39">
        <f t="shared" si="31"/>
        <v>0.77085901884441788</v>
      </c>
      <c r="BB36" s="10">
        <f t="shared" si="45"/>
        <v>606.76538254471041</v>
      </c>
    </row>
    <row r="37" spans="4:54" x14ac:dyDescent="0.35">
      <c r="D37" s="8">
        <f t="shared" si="46"/>
        <v>35830</v>
      </c>
      <c r="E37" s="9">
        <f t="shared" si="0"/>
        <v>0.55208333333333337</v>
      </c>
      <c r="F37" s="10">
        <f t="shared" si="32"/>
        <v>2450849.010416667</v>
      </c>
      <c r="G37" s="7">
        <f t="shared" si="33"/>
        <v>-1.9055156285640598E-2</v>
      </c>
      <c r="H37" s="6">
        <f t="shared" si="1"/>
        <v>314.46616459606673</v>
      </c>
      <c r="I37">
        <f t="shared" si="2"/>
        <v>-328.43841946639378</v>
      </c>
      <c r="J37" s="6">
        <f t="shared" si="3"/>
        <v>1.6709434975600138E-2</v>
      </c>
      <c r="K37">
        <f t="shared" si="4"/>
        <v>1.0203019214403053</v>
      </c>
      <c r="L37">
        <f t="shared" si="34"/>
        <v>315.48646651750704</v>
      </c>
      <c r="M37">
        <f t="shared" si="35"/>
        <v>-327.41811754495347</v>
      </c>
      <c r="N37">
        <f t="shared" si="36"/>
        <v>0.98584141231774092</v>
      </c>
      <c r="O37">
        <f t="shared" si="5"/>
        <v>315.4792911086019</v>
      </c>
      <c r="P37">
        <f t="shared" si="6"/>
        <v>23.439538907476315</v>
      </c>
      <c r="Q37">
        <f t="shared" si="7"/>
        <v>-2.433254520134584E-3</v>
      </c>
      <c r="R37">
        <f t="shared" si="8"/>
        <v>23.437105652956181</v>
      </c>
      <c r="S37">
        <f t="shared" si="9"/>
        <v>-16.193590706588843</v>
      </c>
      <c r="T37">
        <f t="shared" si="10"/>
        <v>4.30262764120233E-2</v>
      </c>
      <c r="U37">
        <f t="shared" si="11"/>
        <v>-13.953717062274171</v>
      </c>
      <c r="V37">
        <f t="shared" si="12"/>
        <v>708.49284293772575</v>
      </c>
      <c r="W37">
        <f t="shared" si="37"/>
        <v>-2.8767892655685614</v>
      </c>
      <c r="X37">
        <f t="shared" si="13"/>
        <v>58.075104656298429</v>
      </c>
      <c r="Y37">
        <f t="shared" si="38"/>
        <v>31.924895343701571</v>
      </c>
      <c r="Z37">
        <f t="shared" si="47"/>
        <v>2.5822973996028988E-2</v>
      </c>
      <c r="AA37" s="13">
        <f t="shared" si="39"/>
        <v>31.9507183176976</v>
      </c>
      <c r="AB37" s="13">
        <f t="shared" si="14"/>
        <v>176.7446196355977</v>
      </c>
      <c r="AD37" s="10">
        <f t="shared" si="15"/>
        <v>2450849.0087176668</v>
      </c>
      <c r="AE37" s="1">
        <f t="shared" si="40"/>
        <v>-1.9055202801729069E-2</v>
      </c>
      <c r="AF37">
        <f t="shared" si="16"/>
        <v>314.46448998107292</v>
      </c>
      <c r="AG37">
        <f t="shared" si="17"/>
        <v>-328.4400940014022</v>
      </c>
      <c r="AH37">
        <f t="shared" si="18"/>
        <v>1.670943497755531E-2</v>
      </c>
      <c r="AI37">
        <f t="shared" si="19"/>
        <v>1.0202537132642071</v>
      </c>
      <c r="AJ37">
        <f t="shared" si="41"/>
        <v>315.48474369433711</v>
      </c>
      <c r="AK37">
        <f t="shared" si="42"/>
        <v>-327.419840288138</v>
      </c>
      <c r="AL37">
        <f t="shared" si="43"/>
        <v>0.98584114930531508</v>
      </c>
      <c r="AM37">
        <f t="shared" si="20"/>
        <v>315.47756829256616</v>
      </c>
      <c r="AN37">
        <f t="shared" si="21"/>
        <v>23.439538908081218</v>
      </c>
      <c r="AO37">
        <f t="shared" si="22"/>
        <v>-2.4332557693134064E-3</v>
      </c>
      <c r="AP37">
        <f t="shared" si="23"/>
        <v>23.437105652311903</v>
      </c>
      <c r="AQ37">
        <f t="shared" si="24"/>
        <v>-16.194099455932907</v>
      </c>
      <c r="AR37">
        <f t="shared" si="25"/>
        <v>4.3026276409590482E-2</v>
      </c>
      <c r="AS37">
        <f t="shared" si="26"/>
        <v>-13.953558095492715</v>
      </c>
      <c r="AT37">
        <f t="shared" si="44"/>
        <v>76.140894218130171</v>
      </c>
      <c r="AU37" s="38">
        <f t="shared" si="27"/>
        <v>0.56007430423298099</v>
      </c>
      <c r="AV37">
        <f t="shared" si="28"/>
        <v>-16.256933838253268</v>
      </c>
      <c r="AW37">
        <f t="shared" si="29"/>
        <v>-16.13027877985764</v>
      </c>
      <c r="AX37">
        <f t="shared" si="49"/>
        <v>76.078457599882185</v>
      </c>
      <c r="AY37">
        <f t="shared" si="49"/>
        <v>76.20425450147961</v>
      </c>
      <c r="AZ37" s="39">
        <f t="shared" si="30"/>
        <v>0.34874525534441936</v>
      </c>
      <c r="BA37" s="39">
        <f t="shared" si="31"/>
        <v>0.77175278895931321</v>
      </c>
      <c r="BB37" s="10">
        <f t="shared" si="45"/>
        <v>609.13084840544718</v>
      </c>
    </row>
    <row r="38" spans="4:54" x14ac:dyDescent="0.35">
      <c r="D38" s="8">
        <f t="shared" si="46"/>
        <v>35831</v>
      </c>
      <c r="E38" s="9">
        <f t="shared" si="0"/>
        <v>0.55208333333333337</v>
      </c>
      <c r="F38" s="10">
        <f t="shared" si="32"/>
        <v>2450850.010416667</v>
      </c>
      <c r="G38" s="7">
        <f t="shared" si="33"/>
        <v>-1.9027777777769279E-2</v>
      </c>
      <c r="H38" s="6">
        <f t="shared" si="1"/>
        <v>315.45181195591488</v>
      </c>
      <c r="I38">
        <f t="shared" si="2"/>
        <v>-327.45281918450877</v>
      </c>
      <c r="J38" s="6">
        <f t="shared" si="3"/>
        <v>1.6709433824821908E-2</v>
      </c>
      <c r="K38">
        <f t="shared" si="4"/>
        <v>1.0485154333179458</v>
      </c>
      <c r="L38">
        <f t="shared" si="34"/>
        <v>316.50032738923284</v>
      </c>
      <c r="M38">
        <f t="shared" si="35"/>
        <v>-326.40430375119081</v>
      </c>
      <c r="N38">
        <f t="shared" si="36"/>
        <v>0.98599835525745316</v>
      </c>
      <c r="O38">
        <f t="shared" si="5"/>
        <v>316.49314778192644</v>
      </c>
      <c r="P38">
        <f t="shared" si="6"/>
        <v>23.439538551441824</v>
      </c>
      <c r="Q38">
        <f t="shared" si="7"/>
        <v>-2.4325182357462756E-3</v>
      </c>
      <c r="R38">
        <f t="shared" si="8"/>
        <v>23.437106033206078</v>
      </c>
      <c r="S38">
        <f t="shared" si="9"/>
        <v>-15.891833819324756</v>
      </c>
      <c r="T38">
        <f t="shared" si="10"/>
        <v>4.3026277847871768E-2</v>
      </c>
      <c r="U38">
        <f t="shared" si="11"/>
        <v>-14.040452996023735</v>
      </c>
      <c r="V38">
        <f t="shared" si="12"/>
        <v>708.40610700397622</v>
      </c>
      <c r="W38">
        <f t="shared" si="37"/>
        <v>-2.8984732490059457</v>
      </c>
      <c r="X38">
        <f t="shared" si="13"/>
        <v>57.774567426670153</v>
      </c>
      <c r="Y38">
        <f t="shared" si="38"/>
        <v>32.225432573329847</v>
      </c>
      <c r="Z38">
        <f t="shared" si="47"/>
        <v>2.5525517773942585E-2</v>
      </c>
      <c r="AA38" s="13">
        <f t="shared" si="39"/>
        <v>32.25095809110379</v>
      </c>
      <c r="AB38" s="13">
        <f t="shared" si="14"/>
        <v>176.70427167936361</v>
      </c>
      <c r="AD38" s="10">
        <f t="shared" si="15"/>
        <v>2450850.0087176668</v>
      </c>
      <c r="AE38" s="1">
        <f t="shared" si="40"/>
        <v>-1.9027824293857746E-2</v>
      </c>
      <c r="AF38">
        <f t="shared" si="16"/>
        <v>315.45013734092106</v>
      </c>
      <c r="AG38">
        <f t="shared" si="17"/>
        <v>-327.45449371951707</v>
      </c>
      <c r="AH38">
        <f t="shared" si="18"/>
        <v>1.670943382677708E-2</v>
      </c>
      <c r="AI38">
        <f t="shared" si="19"/>
        <v>1.0484677734801444</v>
      </c>
      <c r="AJ38">
        <f t="shared" si="41"/>
        <v>316.49860511440119</v>
      </c>
      <c r="AK38">
        <f t="shared" si="42"/>
        <v>-326.40602594603695</v>
      </c>
      <c r="AL38">
        <f t="shared" si="43"/>
        <v>0.98599808500432895</v>
      </c>
      <c r="AM38">
        <f t="shared" si="20"/>
        <v>316.49142551422682</v>
      </c>
      <c r="AN38">
        <f t="shared" si="21"/>
        <v>23.439538552046727</v>
      </c>
      <c r="AO38">
        <f t="shared" si="22"/>
        <v>-2.4325194884558211E-3</v>
      </c>
      <c r="AP38">
        <f t="shared" si="23"/>
        <v>23.437106032558273</v>
      </c>
      <c r="AQ38">
        <f t="shared" si="24"/>
        <v>-15.892350394235851</v>
      </c>
      <c r="AR38">
        <f t="shared" si="25"/>
        <v>4.3026277845425613E-2</v>
      </c>
      <c r="AS38">
        <f t="shared" si="26"/>
        <v>-14.040317178062306</v>
      </c>
      <c r="AT38">
        <f t="shared" si="44"/>
        <v>76.439971040580474</v>
      </c>
      <c r="AU38" s="38">
        <f t="shared" si="27"/>
        <v>0.56013455359587661</v>
      </c>
      <c r="AV38">
        <f t="shared" si="28"/>
        <v>-15.956421754062644</v>
      </c>
      <c r="AW38">
        <f t="shared" si="29"/>
        <v>-15.827313183700612</v>
      </c>
      <c r="AX38">
        <f t="shared" si="49"/>
        <v>76.376571641380721</v>
      </c>
      <c r="AY38">
        <f t="shared" si="49"/>
        <v>76.504269132316736</v>
      </c>
      <c r="AZ38" s="39">
        <f t="shared" si="30"/>
        <v>0.34797741014759687</v>
      </c>
      <c r="BA38" s="39">
        <f t="shared" si="31"/>
        <v>0.77264641229675646</v>
      </c>
      <c r="BB38" s="10">
        <f t="shared" si="45"/>
        <v>611.52336309478983</v>
      </c>
    </row>
    <row r="39" spans="4:54" x14ac:dyDescent="0.35">
      <c r="D39" s="8">
        <f t="shared" si="46"/>
        <v>35832</v>
      </c>
      <c r="E39" s="9">
        <f t="shared" si="0"/>
        <v>0.55208333333333337</v>
      </c>
      <c r="F39" s="10">
        <f t="shared" si="32"/>
        <v>2450851.010416667</v>
      </c>
      <c r="G39" s="7">
        <f t="shared" si="33"/>
        <v>-1.9000399269897956E-2</v>
      </c>
      <c r="H39" s="6">
        <f t="shared" si="1"/>
        <v>316.43745931576348</v>
      </c>
      <c r="I39">
        <f t="shared" si="2"/>
        <v>-326.46721890262376</v>
      </c>
      <c r="J39" s="6">
        <f t="shared" si="3"/>
        <v>1.6709432674043487E-2</v>
      </c>
      <c r="K39">
        <f t="shared" si="4"/>
        <v>1.0764019099063755</v>
      </c>
      <c r="L39">
        <f t="shared" si="34"/>
        <v>317.51386122566987</v>
      </c>
      <c r="M39">
        <f t="shared" si="35"/>
        <v>-325.39081699271736</v>
      </c>
      <c r="N39">
        <f t="shared" si="36"/>
        <v>0.98615953442813198</v>
      </c>
      <c r="O39">
        <f t="shared" si="5"/>
        <v>317.50667742123466</v>
      </c>
      <c r="P39">
        <f t="shared" si="6"/>
        <v>23.43953819540733</v>
      </c>
      <c r="Q39">
        <f t="shared" si="7"/>
        <v>-2.43177987355493E-3</v>
      </c>
      <c r="R39">
        <f t="shared" si="8"/>
        <v>23.437106415533776</v>
      </c>
      <c r="S39">
        <f t="shared" si="9"/>
        <v>-15.585528377810761</v>
      </c>
      <c r="T39">
        <f t="shared" si="10"/>
        <v>4.3026279291566161E-2</v>
      </c>
      <c r="U39">
        <f t="shared" si="11"/>
        <v>-14.113596174326952</v>
      </c>
      <c r="V39">
        <f t="shared" si="12"/>
        <v>708.332963825673</v>
      </c>
      <c r="W39">
        <f t="shared" si="37"/>
        <v>-2.9167590435817488</v>
      </c>
      <c r="X39">
        <f t="shared" si="13"/>
        <v>57.469356817411089</v>
      </c>
      <c r="Y39">
        <f t="shared" si="38"/>
        <v>32.530643182588911</v>
      </c>
      <c r="Z39">
        <f t="shared" si="47"/>
        <v>2.5228396848710023E-2</v>
      </c>
      <c r="AA39" s="13">
        <f t="shared" si="39"/>
        <v>32.555871579437621</v>
      </c>
      <c r="AB39" s="13">
        <f t="shared" si="14"/>
        <v>176.66721754144442</v>
      </c>
      <c r="AD39" s="10">
        <f t="shared" si="15"/>
        <v>2450851.0087176668</v>
      </c>
      <c r="AE39" s="1">
        <f t="shared" si="40"/>
        <v>-1.9000445785986426E-2</v>
      </c>
      <c r="AF39">
        <f t="shared" si="16"/>
        <v>316.43578470076966</v>
      </c>
      <c r="AG39">
        <f t="shared" si="17"/>
        <v>-326.46889343763218</v>
      </c>
      <c r="AH39">
        <f t="shared" si="18"/>
        <v>1.670943267599866E-2</v>
      </c>
      <c r="AI39">
        <f t="shared" si="19"/>
        <v>1.0763548129382763</v>
      </c>
      <c r="AJ39">
        <f t="shared" si="41"/>
        <v>317.51213951370795</v>
      </c>
      <c r="AK39">
        <f t="shared" si="42"/>
        <v>-325.39253862469388</v>
      </c>
      <c r="AL39">
        <f t="shared" si="43"/>
        <v>0.98615925702121643</v>
      </c>
      <c r="AM39">
        <f t="shared" si="20"/>
        <v>317.50495571640261</v>
      </c>
      <c r="AN39">
        <f t="shared" si="21"/>
        <v>23.439538196012233</v>
      </c>
      <c r="AO39">
        <f t="shared" si="22"/>
        <v>-2.4317811297941286E-3</v>
      </c>
      <c r="AP39">
        <f t="shared" si="23"/>
        <v>23.43710641488244</v>
      </c>
      <c r="AQ39">
        <f t="shared" si="24"/>
        <v>-15.586052583365978</v>
      </c>
      <c r="AR39">
        <f t="shared" si="25"/>
        <v>4.3026279289106677E-2</v>
      </c>
      <c r="AS39">
        <f t="shared" si="26"/>
        <v>-14.113483391379756</v>
      </c>
      <c r="AT39">
        <f t="shared" si="44"/>
        <v>76.742291512426192</v>
      </c>
      <c r="AU39" s="38">
        <f t="shared" si="27"/>
        <v>0.56018536346623593</v>
      </c>
      <c r="AV39">
        <f t="shared" si="28"/>
        <v>-15.651347016397628</v>
      </c>
      <c r="AW39">
        <f t="shared" si="29"/>
        <v>-15.519812974807886</v>
      </c>
      <c r="AX39">
        <f t="shared" si="49"/>
        <v>76.677950094862254</v>
      </c>
      <c r="AY39">
        <f t="shared" si="49"/>
        <v>76.807506733415465</v>
      </c>
      <c r="AZ39" s="39">
        <f t="shared" si="30"/>
        <v>0.34719105764717412</v>
      </c>
      <c r="BA39" s="39">
        <f t="shared" si="31"/>
        <v>0.77353954883683451</v>
      </c>
      <c r="BB39" s="10">
        <f t="shared" si="45"/>
        <v>613.94182731311093</v>
      </c>
    </row>
    <row r="40" spans="4:54" x14ac:dyDescent="0.35">
      <c r="D40" s="8">
        <f t="shared" si="46"/>
        <v>35833</v>
      </c>
      <c r="E40" s="9">
        <f t="shared" si="0"/>
        <v>0.55208333333333337</v>
      </c>
      <c r="F40" s="10">
        <f t="shared" si="32"/>
        <v>2450852.010416667</v>
      </c>
      <c r="G40" s="7">
        <f t="shared" si="33"/>
        <v>-1.8973020762026636E-2</v>
      </c>
      <c r="H40" s="6">
        <f t="shared" si="1"/>
        <v>317.42310667561242</v>
      </c>
      <c r="I40">
        <f t="shared" si="2"/>
        <v>-325.4816186207392</v>
      </c>
      <c r="J40" s="6">
        <f t="shared" si="3"/>
        <v>1.6709431523264876E-2</v>
      </c>
      <c r="K40">
        <f t="shared" si="4"/>
        <v>1.1039528576689581</v>
      </c>
      <c r="L40">
        <f t="shared" si="34"/>
        <v>318.52705953328137</v>
      </c>
      <c r="M40">
        <f t="shared" si="35"/>
        <v>-324.37766576307024</v>
      </c>
      <c r="N40">
        <f t="shared" si="36"/>
        <v>0.98632489802333001</v>
      </c>
      <c r="O40">
        <f t="shared" si="5"/>
        <v>318.51987153299331</v>
      </c>
      <c r="P40">
        <f t="shared" si="6"/>
        <v>23.439537839372836</v>
      </c>
      <c r="Q40">
        <f t="shared" si="7"/>
        <v>-2.4310394341912397E-3</v>
      </c>
      <c r="R40">
        <f t="shared" si="8"/>
        <v>23.437106799938643</v>
      </c>
      <c r="S40">
        <f t="shared" si="9"/>
        <v>-15.274789289884433</v>
      </c>
      <c r="T40">
        <f t="shared" si="10"/>
        <v>4.3026280743104127E-2</v>
      </c>
      <c r="U40">
        <f t="shared" si="11"/>
        <v>-14.173221555121392</v>
      </c>
      <c r="V40">
        <f t="shared" si="12"/>
        <v>708.27333844487862</v>
      </c>
      <c r="W40">
        <f t="shared" si="37"/>
        <v>-2.9316653887803454</v>
      </c>
      <c r="X40">
        <f t="shared" si="13"/>
        <v>57.159583986953884</v>
      </c>
      <c r="Y40">
        <f t="shared" si="38"/>
        <v>32.840416013046116</v>
      </c>
      <c r="Z40">
        <f t="shared" si="47"/>
        <v>2.4931804422542756E-2</v>
      </c>
      <c r="AA40" s="13">
        <f t="shared" si="39"/>
        <v>32.86534781746866</v>
      </c>
      <c r="AB40" s="13">
        <f t="shared" si="14"/>
        <v>176.63348490375074</v>
      </c>
      <c r="AD40" s="10">
        <f t="shared" si="15"/>
        <v>2450852.0087176668</v>
      </c>
      <c r="AE40" s="1">
        <f t="shared" si="40"/>
        <v>-1.8973067278115107E-2</v>
      </c>
      <c r="AF40">
        <f t="shared" si="16"/>
        <v>317.4214320606186</v>
      </c>
      <c r="AG40">
        <f t="shared" si="17"/>
        <v>-325.48329315574762</v>
      </c>
      <c r="AH40">
        <f t="shared" si="18"/>
        <v>1.6709431525220048E-2</v>
      </c>
      <c r="AI40">
        <f t="shared" si="19"/>
        <v>1.103906337899746</v>
      </c>
      <c r="AJ40">
        <f t="shared" si="41"/>
        <v>318.52533839851833</v>
      </c>
      <c r="AK40">
        <f t="shared" si="42"/>
        <v>-324.37938681784789</v>
      </c>
      <c r="AL40">
        <f t="shared" si="43"/>
        <v>0.98632461355174472</v>
      </c>
      <c r="AM40">
        <f t="shared" si="20"/>
        <v>318.51815040535791</v>
      </c>
      <c r="AN40">
        <f t="shared" si="21"/>
        <v>23.439537839977739</v>
      </c>
      <c r="AO40">
        <f t="shared" si="22"/>
        <v>-2.4310406939590189E-3</v>
      </c>
      <c r="AP40">
        <f t="shared" si="23"/>
        <v>23.437106799283779</v>
      </c>
      <c r="AQ40">
        <f t="shared" si="24"/>
        <v>-15.275320930571221</v>
      </c>
      <c r="AR40">
        <f t="shared" si="25"/>
        <v>4.3026280740631306E-2</v>
      </c>
      <c r="AS40">
        <f t="shared" si="26"/>
        <v>-14.173131666446183</v>
      </c>
      <c r="AT40">
        <f t="shared" si="44"/>
        <v>77.047721318924147</v>
      </c>
      <c r="AU40" s="38">
        <f t="shared" si="27"/>
        <v>0.56022678587947661</v>
      </c>
      <c r="AV40">
        <f t="shared" si="28"/>
        <v>-15.341824168875386</v>
      </c>
      <c r="AW40">
        <f t="shared" si="29"/>
        <v>-15.207893414319708</v>
      </c>
      <c r="AX40">
        <f t="shared" si="49"/>
        <v>76.982458352552968</v>
      </c>
      <c r="AY40">
        <f t="shared" si="49"/>
        <v>77.113833298364739</v>
      </c>
      <c r="AZ40" s="39">
        <f t="shared" si="30"/>
        <v>0.34638662378905166</v>
      </c>
      <c r="BA40" s="39">
        <f t="shared" si="31"/>
        <v>0.77443187837493421</v>
      </c>
      <c r="BB40" s="10">
        <f t="shared" si="45"/>
        <v>616.38516660367077</v>
      </c>
    </row>
    <row r="41" spans="4:54" x14ac:dyDescent="0.35">
      <c r="D41" s="8">
        <f t="shared" si="46"/>
        <v>35834</v>
      </c>
      <c r="E41" s="9">
        <f t="shared" si="0"/>
        <v>0.55208333333333337</v>
      </c>
      <c r="F41" s="10">
        <f t="shared" si="32"/>
        <v>2450853.010416667</v>
      </c>
      <c r="G41" s="7">
        <f t="shared" si="33"/>
        <v>-1.8945642254155317E-2</v>
      </c>
      <c r="H41" s="6">
        <f t="shared" si="1"/>
        <v>318.40875403546193</v>
      </c>
      <c r="I41">
        <f t="shared" si="2"/>
        <v>-324.49601833885487</v>
      </c>
      <c r="J41" s="6">
        <f t="shared" si="3"/>
        <v>1.6709430372486074E-2</v>
      </c>
      <c r="K41">
        <f t="shared" si="4"/>
        <v>1.1311599034878885</v>
      </c>
      <c r="L41">
        <f t="shared" si="34"/>
        <v>319.53991393894984</v>
      </c>
      <c r="M41">
        <f t="shared" si="35"/>
        <v>-323.36485843536695</v>
      </c>
      <c r="N41">
        <f t="shared" si="36"/>
        <v>0.9864943929436919</v>
      </c>
      <c r="O41">
        <f t="shared" si="5"/>
        <v>319.53272174408846</v>
      </c>
      <c r="P41">
        <f t="shared" si="6"/>
        <v>23.439537483338341</v>
      </c>
      <c r="Q41">
        <f t="shared" si="7"/>
        <v>-2.4302969182876709E-3</v>
      </c>
      <c r="R41">
        <f t="shared" si="8"/>
        <v>23.437107186420054</v>
      </c>
      <c r="S41">
        <f t="shared" si="9"/>
        <v>-14.95973177494524</v>
      </c>
      <c r="T41">
        <f t="shared" si="10"/>
        <v>4.3026282202483272E-2</v>
      </c>
      <c r="U41">
        <f t="shared" si="11"/>
        <v>-14.219419746969953</v>
      </c>
      <c r="V41">
        <f t="shared" si="12"/>
        <v>708.22714025303003</v>
      </c>
      <c r="W41">
        <f t="shared" si="37"/>
        <v>-2.9432149367424927</v>
      </c>
      <c r="X41">
        <f t="shared" si="13"/>
        <v>56.8453609849728</v>
      </c>
      <c r="Y41">
        <f t="shared" si="38"/>
        <v>33.1546390150272</v>
      </c>
      <c r="Z41">
        <f t="shared" si="47"/>
        <v>2.4635923402298077E-2</v>
      </c>
      <c r="AA41" s="13">
        <f t="shared" si="39"/>
        <v>33.179274938429501</v>
      </c>
      <c r="AB41" s="13">
        <f t="shared" si="14"/>
        <v>176.60309883683624</v>
      </c>
      <c r="AD41" s="10">
        <f t="shared" si="15"/>
        <v>2450853.0087176668</v>
      </c>
      <c r="AE41" s="1">
        <f t="shared" si="40"/>
        <v>-1.8945688770243784E-2</v>
      </c>
      <c r="AF41">
        <f t="shared" si="16"/>
        <v>318.40707942046811</v>
      </c>
      <c r="AG41">
        <f t="shared" si="17"/>
        <v>-324.49769287386317</v>
      </c>
      <c r="AH41">
        <f t="shared" si="18"/>
        <v>1.6709430374441246E-2</v>
      </c>
      <c r="AI41">
        <f t="shared" si="19"/>
        <v>1.1311139750398216</v>
      </c>
      <c r="AJ41">
        <f t="shared" si="41"/>
        <v>319.5381933955079</v>
      </c>
      <c r="AK41">
        <f t="shared" si="42"/>
        <v>-323.36657889882338</v>
      </c>
      <c r="AL41">
        <f t="shared" si="43"/>
        <v>0.98649410149873751</v>
      </c>
      <c r="AM41">
        <f t="shared" si="20"/>
        <v>319.53100120777202</v>
      </c>
      <c r="AN41">
        <f t="shared" si="21"/>
        <v>23.439537483943244</v>
      </c>
      <c r="AO41">
        <f t="shared" si="22"/>
        <v>-2.4302981815829548E-3</v>
      </c>
      <c r="AP41">
        <f t="shared" si="23"/>
        <v>23.437107185761661</v>
      </c>
      <c r="AQ41">
        <f t="shared" si="24"/>
        <v>-14.960270654780878</v>
      </c>
      <c r="AR41">
        <f t="shared" si="25"/>
        <v>4.3026282199997129E-2</v>
      </c>
      <c r="AS41">
        <f t="shared" si="26"/>
        <v>-14.219352585584426</v>
      </c>
      <c r="AT41">
        <f t="shared" si="44"/>
        <v>77.356129313123617</v>
      </c>
      <c r="AU41" s="38">
        <f t="shared" si="27"/>
        <v>0.56025888373998911</v>
      </c>
      <c r="AV41">
        <f t="shared" si="28"/>
        <v>-15.027968071098025</v>
      </c>
      <c r="AW41">
        <f t="shared" si="29"/>
        <v>-14.891670071039295</v>
      </c>
      <c r="AX41">
        <f t="shared" si="49"/>
        <v>77.289964960231316</v>
      </c>
      <c r="AY41">
        <f t="shared" si="49"/>
        <v>77.423118001491019</v>
      </c>
      <c r="AZ41" s="39">
        <f t="shared" si="30"/>
        <v>0.34556453662823544</v>
      </c>
      <c r="BA41" s="39">
        <f t="shared" si="31"/>
        <v>0.77532310041079755</v>
      </c>
      <c r="BB41" s="10">
        <f t="shared" si="45"/>
        <v>618.85233184688934</v>
      </c>
    </row>
    <row r="42" spans="4:54" x14ac:dyDescent="0.35">
      <c r="D42" s="8">
        <f t="shared" si="46"/>
        <v>35835</v>
      </c>
      <c r="E42" s="9">
        <f t="shared" si="0"/>
        <v>0.55208333333333337</v>
      </c>
      <c r="F42" s="10">
        <f t="shared" si="32"/>
        <v>2450854.010416667</v>
      </c>
      <c r="G42" s="7">
        <f t="shared" si="33"/>
        <v>-1.8918263746283994E-2</v>
      </c>
      <c r="H42" s="6">
        <f t="shared" si="1"/>
        <v>319.39440139531189</v>
      </c>
      <c r="I42">
        <f t="shared" si="2"/>
        <v>-323.51041805697054</v>
      </c>
      <c r="J42" s="6">
        <f t="shared" si="3"/>
        <v>1.6709429221707085E-2</v>
      </c>
      <c r="K42">
        <f t="shared" si="4"/>
        <v>1.1580147973921888</v>
      </c>
      <c r="L42">
        <f t="shared" si="34"/>
        <v>320.55241619270407</v>
      </c>
      <c r="M42">
        <f t="shared" si="35"/>
        <v>-322.35240325957835</v>
      </c>
      <c r="N42">
        <f t="shared" si="36"/>
        <v>0.9866679648179264</v>
      </c>
      <c r="O42">
        <f t="shared" si="5"/>
        <v>320.54521980455252</v>
      </c>
      <c r="P42">
        <f t="shared" si="6"/>
        <v>23.439537127303847</v>
      </c>
      <c r="Q42">
        <f t="shared" si="7"/>
        <v>-2.4295523264784655E-3</v>
      </c>
      <c r="R42">
        <f t="shared" si="8"/>
        <v>23.437107574977368</v>
      </c>
      <c r="S42">
        <f t="shared" si="9"/>
        <v>-14.640471295255113</v>
      </c>
      <c r="T42">
        <f t="shared" si="10"/>
        <v>4.3026283669701196E-2</v>
      </c>
      <c r="U42">
        <f t="shared" si="11"/>
        <v>-14.252296589784269</v>
      </c>
      <c r="V42">
        <f t="shared" si="12"/>
        <v>708.19426341021574</v>
      </c>
      <c r="W42">
        <f t="shared" si="37"/>
        <v>-2.951434147446065</v>
      </c>
      <c r="X42">
        <f t="shared" si="13"/>
        <v>56.526800687670153</v>
      </c>
      <c r="Y42">
        <f t="shared" si="38"/>
        <v>33.473199312329847</v>
      </c>
      <c r="Z42">
        <f t="shared" si="47"/>
        <v>2.4340926584369815E-2</v>
      </c>
      <c r="AA42" s="13">
        <f t="shared" si="39"/>
        <v>33.497540238914219</v>
      </c>
      <c r="AB42" s="13">
        <f t="shared" si="14"/>
        <v>176.57608179034855</v>
      </c>
      <c r="AD42" s="10">
        <f t="shared" si="15"/>
        <v>2450854.0087176668</v>
      </c>
      <c r="AE42" s="1">
        <f t="shared" si="40"/>
        <v>-1.8918310262372465E-2</v>
      </c>
      <c r="AF42">
        <f t="shared" si="16"/>
        <v>319.39272678031807</v>
      </c>
      <c r="AG42">
        <f t="shared" si="17"/>
        <v>-323.51209259197896</v>
      </c>
      <c r="AH42">
        <f t="shared" si="18"/>
        <v>1.6709429223662257E-2</v>
      </c>
      <c r="AI42">
        <f t="shared" si="19"/>
        <v>1.1579694741760154</v>
      </c>
      <c r="AJ42">
        <f t="shared" si="41"/>
        <v>320.55069625449408</v>
      </c>
      <c r="AK42">
        <f t="shared" si="42"/>
        <v>-322.35412311780294</v>
      </c>
      <c r="AL42">
        <f t="shared" si="43"/>
        <v>0.98666766649304616</v>
      </c>
      <c r="AM42">
        <f t="shared" si="20"/>
        <v>320.54349987346586</v>
      </c>
      <c r="AN42">
        <f t="shared" si="21"/>
        <v>23.43953712790875</v>
      </c>
      <c r="AO42">
        <f t="shared" si="22"/>
        <v>-2.4295535933001743E-3</v>
      </c>
      <c r="AP42">
        <f t="shared" si="23"/>
        <v>23.437107574315451</v>
      </c>
      <c r="AQ42">
        <f t="shared" si="24"/>
        <v>-14.641017217900602</v>
      </c>
      <c r="AR42">
        <f t="shared" si="25"/>
        <v>4.3026283667201751E-2</v>
      </c>
      <c r="AS42">
        <f t="shared" si="26"/>
        <v>-14.252251963193777</v>
      </c>
      <c r="AT42">
        <f t="shared" si="44"/>
        <v>77.667387564023201</v>
      </c>
      <c r="AU42" s="38">
        <f t="shared" si="27"/>
        <v>0.56028173052999564</v>
      </c>
      <c r="AV42">
        <f t="shared" si="28"/>
        <v>-14.709893830159844</v>
      </c>
      <c r="AW42">
        <f t="shared" si="29"/>
        <v>-14.571258752527989</v>
      </c>
      <c r="AX42">
        <f t="shared" si="49"/>
        <v>77.600341667103152</v>
      </c>
      <c r="AY42">
        <f t="shared" si="49"/>
        <v>77.735233244315864</v>
      </c>
      <c r="AZ42" s="39">
        <f t="shared" si="30"/>
        <v>0.3447252258991535</v>
      </c>
      <c r="BA42" s="39">
        <f t="shared" si="31"/>
        <v>0.77621293398642865</v>
      </c>
      <c r="BB42" s="10">
        <f t="shared" si="45"/>
        <v>621.34229964567612</v>
      </c>
    </row>
    <row r="43" spans="4:54" x14ac:dyDescent="0.35">
      <c r="D43" s="8">
        <f t="shared" si="46"/>
        <v>35836</v>
      </c>
      <c r="E43" s="9">
        <f t="shared" si="0"/>
        <v>0.55208333333333337</v>
      </c>
      <c r="F43" s="10">
        <f t="shared" si="32"/>
        <v>2450855.010416667</v>
      </c>
      <c r="G43" s="7">
        <f t="shared" si="33"/>
        <v>-1.8890885238412675E-2</v>
      </c>
      <c r="H43" s="6">
        <f t="shared" si="1"/>
        <v>320.38004875516219</v>
      </c>
      <c r="I43">
        <f t="shared" si="2"/>
        <v>-322.52481777508677</v>
      </c>
      <c r="J43" s="6">
        <f t="shared" si="3"/>
        <v>1.6709428070927904E-2</v>
      </c>
      <c r="K43">
        <f t="shared" si="4"/>
        <v>1.184509415221336</v>
      </c>
      <c r="L43">
        <f t="shared" si="34"/>
        <v>321.56455817038352</v>
      </c>
      <c r="M43">
        <f t="shared" si="35"/>
        <v>-321.34030835986545</v>
      </c>
      <c r="N43">
        <f t="shared" si="36"/>
        <v>0.98684555802420981</v>
      </c>
      <c r="O43">
        <f t="shared" si="5"/>
        <v>321.55735759022855</v>
      </c>
      <c r="P43">
        <f t="shared" si="6"/>
        <v>23.439536771269349</v>
      </c>
      <c r="Q43">
        <f t="shared" si="7"/>
        <v>-2.428805659399636E-3</v>
      </c>
      <c r="R43">
        <f t="shared" si="8"/>
        <v>23.43710796560995</v>
      </c>
      <c r="S43">
        <f t="shared" si="9"/>
        <v>-14.317123490596714</v>
      </c>
      <c r="T43">
        <f t="shared" si="10"/>
        <v>4.3026285144755483E-2</v>
      </c>
      <c r="U43">
        <f t="shared" si="11"/>
        <v>-14.271972718002882</v>
      </c>
      <c r="V43">
        <f t="shared" si="12"/>
        <v>708.17458728199711</v>
      </c>
      <c r="W43">
        <f t="shared" si="37"/>
        <v>-2.9563531795007236</v>
      </c>
      <c r="X43">
        <f t="shared" si="13"/>
        <v>56.204016733953019</v>
      </c>
      <c r="Y43">
        <f t="shared" si="38"/>
        <v>33.795983266046981</v>
      </c>
      <c r="Z43">
        <f t="shared" si="47"/>
        <v>2.4046976864685529E-2</v>
      </c>
      <c r="AA43" s="13">
        <f t="shared" si="39"/>
        <v>33.82003024291167</v>
      </c>
      <c r="AB43" s="13">
        <f t="shared" si="14"/>
        <v>176.55245358698824</v>
      </c>
      <c r="AD43" s="10">
        <f t="shared" si="15"/>
        <v>2450855.0087176668</v>
      </c>
      <c r="AE43" s="1">
        <f t="shared" si="40"/>
        <v>-1.8890931754501142E-2</v>
      </c>
      <c r="AF43">
        <f t="shared" si="16"/>
        <v>320.37837414016849</v>
      </c>
      <c r="AG43">
        <f t="shared" si="17"/>
        <v>-322.52649231009508</v>
      </c>
      <c r="AH43">
        <f t="shared" si="18"/>
        <v>1.6709428072883076E-2</v>
      </c>
      <c r="AI43">
        <f t="shared" si="19"/>
        <v>1.1844647109318385</v>
      </c>
      <c r="AJ43">
        <f t="shared" si="41"/>
        <v>321.56283885110031</v>
      </c>
      <c r="AK43">
        <f t="shared" si="42"/>
        <v>-321.34202759916326</v>
      </c>
      <c r="AL43">
        <f t="shared" si="43"/>
        <v>0.98684525291495351</v>
      </c>
      <c r="AM43">
        <f t="shared" si="20"/>
        <v>321.55563827806645</v>
      </c>
      <c r="AN43">
        <f t="shared" si="21"/>
        <v>23.439536771874252</v>
      </c>
      <c r="AO43">
        <f t="shared" si="22"/>
        <v>-2.4288069297466876E-3</v>
      </c>
      <c r="AP43">
        <f t="shared" si="23"/>
        <v>23.437107964944506</v>
      </c>
      <c r="AQ43">
        <f t="shared" si="24"/>
        <v>-14.317676259464996</v>
      </c>
      <c r="AR43">
        <f t="shared" si="25"/>
        <v>4.3026285142242722E-2</v>
      </c>
      <c r="AS43">
        <f t="shared" si="26"/>
        <v>-14.271950408956476</v>
      </c>
      <c r="AT43">
        <f t="shared" si="44"/>
        <v>77.981371391786055</v>
      </c>
      <c r="AU43" s="38">
        <f t="shared" si="27"/>
        <v>0.56029541000621985</v>
      </c>
      <c r="AV43">
        <f t="shared" si="28"/>
        <v>-14.387716735481504</v>
      </c>
      <c r="AW43">
        <f t="shared" si="29"/>
        <v>-14.246775439587829</v>
      </c>
      <c r="AX43">
        <f t="shared" si="49"/>
        <v>77.913463462700761</v>
      </c>
      <c r="AY43">
        <f t="shared" si="49"/>
        <v>78.050054689108407</v>
      </c>
      <c r="AZ43" s="39">
        <f t="shared" si="30"/>
        <v>0.34386912260982883</v>
      </c>
      <c r="BA43" s="39">
        <f t="shared" si="31"/>
        <v>0.77710111747596533</v>
      </c>
      <c r="BB43" s="10">
        <f t="shared" si="45"/>
        <v>623.85407260723662</v>
      </c>
    </row>
    <row r="44" spans="4:54" x14ac:dyDescent="0.35">
      <c r="D44" s="8">
        <f t="shared" si="46"/>
        <v>35837</v>
      </c>
      <c r="E44" s="9">
        <f t="shared" si="0"/>
        <v>0.55208333333333337</v>
      </c>
      <c r="F44" s="10">
        <f t="shared" si="32"/>
        <v>2450856.010416667</v>
      </c>
      <c r="G44" s="7">
        <f t="shared" si="33"/>
        <v>-1.8863506730541352E-2</v>
      </c>
      <c r="H44" s="6">
        <f t="shared" si="1"/>
        <v>321.36569611501318</v>
      </c>
      <c r="I44">
        <f t="shared" si="2"/>
        <v>-321.53921749320301</v>
      </c>
      <c r="J44" s="6">
        <f t="shared" si="3"/>
        <v>1.6709426920148533E-2</v>
      </c>
      <c r="K44">
        <f t="shared" si="4"/>
        <v>1.2106357612235814</v>
      </c>
      <c r="L44">
        <f t="shared" si="34"/>
        <v>322.57633187623674</v>
      </c>
      <c r="M44">
        <f t="shared" si="35"/>
        <v>-320.32858173197945</v>
      </c>
      <c r="N44">
        <f t="shared" si="36"/>
        <v>0.98702711571200452</v>
      </c>
      <c r="O44">
        <f t="shared" si="5"/>
        <v>322.56912710536864</v>
      </c>
      <c r="P44">
        <f t="shared" si="6"/>
        <v>23.439536415234855</v>
      </c>
      <c r="Q44">
        <f t="shared" si="7"/>
        <v>-2.42805691768897E-3</v>
      </c>
      <c r="R44">
        <f t="shared" si="8"/>
        <v>23.437108358317165</v>
      </c>
      <c r="S44">
        <f t="shared" si="9"/>
        <v>-13.989804116282203</v>
      </c>
      <c r="T44">
        <f t="shared" si="10"/>
        <v>4.3026286627643767E-2</v>
      </c>
      <c r="U44">
        <f t="shared" si="11"/>
        <v>-14.278583108002877</v>
      </c>
      <c r="V44">
        <f t="shared" si="12"/>
        <v>708.16797689199711</v>
      </c>
      <c r="W44">
        <f t="shared" si="37"/>
        <v>-2.9580057770007215</v>
      </c>
      <c r="X44">
        <f t="shared" si="13"/>
        <v>55.877123462540808</v>
      </c>
      <c r="Y44">
        <f t="shared" si="38"/>
        <v>34.122876537459192</v>
      </c>
      <c r="Z44">
        <f t="shared" si="47"/>
        <v>2.375422747057351E-2</v>
      </c>
      <c r="AA44" s="13">
        <f t="shared" si="39"/>
        <v>34.146630764929768</v>
      </c>
      <c r="AB44" s="13">
        <f t="shared" si="14"/>
        <v>176.53223141988849</v>
      </c>
      <c r="AD44" s="10">
        <f t="shared" si="15"/>
        <v>2450856.0087176668</v>
      </c>
      <c r="AE44" s="1">
        <f t="shared" si="40"/>
        <v>-1.8863553246629822E-2</v>
      </c>
      <c r="AF44">
        <f t="shared" si="16"/>
        <v>321.36402150001925</v>
      </c>
      <c r="AG44">
        <f t="shared" si="17"/>
        <v>-321.54089202821143</v>
      </c>
      <c r="AH44">
        <f t="shared" si="18"/>
        <v>1.6709426922103705E-2</v>
      </c>
      <c r="AI44">
        <f t="shared" si="19"/>
        <v>1.2105916893351987</v>
      </c>
      <c r="AJ44">
        <f t="shared" si="41"/>
        <v>322.57461318935447</v>
      </c>
      <c r="AK44">
        <f t="shared" si="42"/>
        <v>-320.33030033887621</v>
      </c>
      <c r="AL44">
        <f t="shared" si="43"/>
        <v>0.98702680391599085</v>
      </c>
      <c r="AM44">
        <f t="shared" si="20"/>
        <v>322.56740842560527</v>
      </c>
      <c r="AN44">
        <f t="shared" si="21"/>
        <v>23.439536415839758</v>
      </c>
      <c r="AO44">
        <f t="shared" si="22"/>
        <v>-2.4280581915602792E-3</v>
      </c>
      <c r="AP44">
        <f t="shared" si="23"/>
        <v>23.437108357648196</v>
      </c>
      <c r="AQ44">
        <f t="shared" si="24"/>
        <v>-13.990363534640707</v>
      </c>
      <c r="AR44">
        <f t="shared" si="25"/>
        <v>4.3026286625117691E-2</v>
      </c>
      <c r="AS44">
        <f t="shared" si="26"/>
        <v>-14.278582875274637</v>
      </c>
      <c r="AT44">
        <f t="shared" si="44"/>
        <v>78.297959390699432</v>
      </c>
      <c r="AU44" s="38">
        <f t="shared" si="27"/>
        <v>0.56030001588560741</v>
      </c>
      <c r="AV44">
        <f t="shared" si="28"/>
        <v>-14.061552196963905</v>
      </c>
      <c r="AW44">
        <f t="shared" si="29"/>
        <v>-13.918336224123953</v>
      </c>
      <c r="AX44">
        <f t="shared" si="49"/>
        <v>78.229208601488608</v>
      </c>
      <c r="AY44">
        <f t="shared" si="49"/>
        <v>78.367461280223353</v>
      </c>
      <c r="AZ44" s="39">
        <f t="shared" si="30"/>
        <v>0.34299665865925016</v>
      </c>
      <c r="BA44" s="39">
        <f t="shared" si="31"/>
        <v>0.77798740833067226</v>
      </c>
      <c r="BB44" s="10">
        <f t="shared" si="45"/>
        <v>626.38667952684796</v>
      </c>
    </row>
    <row r="45" spans="4:54" x14ac:dyDescent="0.35">
      <c r="D45" s="8">
        <f t="shared" si="46"/>
        <v>35838</v>
      </c>
      <c r="E45" s="9">
        <f t="shared" si="0"/>
        <v>0.55208333333333337</v>
      </c>
      <c r="F45" s="10">
        <f t="shared" si="32"/>
        <v>2450857.010416667</v>
      </c>
      <c r="G45" s="7">
        <f t="shared" si="33"/>
        <v>-1.8836128222670032E-2</v>
      </c>
      <c r="H45" s="6">
        <f t="shared" si="1"/>
        <v>322.35134347486451</v>
      </c>
      <c r="I45">
        <f t="shared" si="2"/>
        <v>-320.55361721131948</v>
      </c>
      <c r="J45" s="6">
        <f t="shared" si="3"/>
        <v>1.6709425769368971E-2</v>
      </c>
      <c r="K45">
        <f t="shared" si="4"/>
        <v>1.2363859705878206</v>
      </c>
      <c r="L45">
        <f t="shared" si="34"/>
        <v>323.58772944545234</v>
      </c>
      <c r="M45">
        <f t="shared" si="35"/>
        <v>-319.31723124073164</v>
      </c>
      <c r="N45">
        <f t="shared" si="36"/>
        <v>0.98721257982428146</v>
      </c>
      <c r="O45">
        <f t="shared" si="5"/>
        <v>323.58052048516498</v>
      </c>
      <c r="P45">
        <f t="shared" si="6"/>
        <v>23.439536059200361</v>
      </c>
      <c r="Q45">
        <f t="shared" si="7"/>
        <v>-2.4273061019860248E-3</v>
      </c>
      <c r="R45">
        <f t="shared" si="8"/>
        <v>23.437108753098375</v>
      </c>
      <c r="S45">
        <f t="shared" si="9"/>
        <v>-13.658628984494047</v>
      </c>
      <c r="T45">
        <f t="shared" si="10"/>
        <v>4.3026288118363606E-2</v>
      </c>
      <c r="U45">
        <f t="shared" si="11"/>
        <v>-14.27227661152943</v>
      </c>
      <c r="V45">
        <f t="shared" si="12"/>
        <v>708.1742833884706</v>
      </c>
      <c r="W45">
        <f t="shared" si="37"/>
        <v>-2.9564291528823503</v>
      </c>
      <c r="X45">
        <f t="shared" si="13"/>
        <v>55.546235850044013</v>
      </c>
      <c r="Y45">
        <f t="shared" si="38"/>
        <v>34.453764149955987</v>
      </c>
      <c r="Z45">
        <f t="shared" si="47"/>
        <v>2.346282221142721E-2</v>
      </c>
      <c r="AA45" s="13">
        <f t="shared" si="39"/>
        <v>34.477226972167415</v>
      </c>
      <c r="AB45" s="13">
        <f t="shared" si="14"/>
        <v>176.51542985330025</v>
      </c>
      <c r="AD45" s="10">
        <f t="shared" si="15"/>
        <v>2450857.0087176668</v>
      </c>
      <c r="AE45" s="1">
        <f t="shared" si="40"/>
        <v>-1.8836174738758499E-2</v>
      </c>
      <c r="AF45">
        <f t="shared" si="16"/>
        <v>322.34966885987069</v>
      </c>
      <c r="AG45">
        <f t="shared" si="17"/>
        <v>-320.55529174632778</v>
      </c>
      <c r="AH45">
        <f t="shared" si="18"/>
        <v>1.6709425771324147E-2</v>
      </c>
      <c r="AI45">
        <f t="shared" si="19"/>
        <v>1.2363425443504288</v>
      </c>
      <c r="AJ45">
        <f t="shared" si="41"/>
        <v>323.5860114042211</v>
      </c>
      <c r="AK45">
        <f t="shared" si="42"/>
        <v>-319.31894920197738</v>
      </c>
      <c r="AL45">
        <f t="shared" si="43"/>
        <v>0.98721226144115981</v>
      </c>
      <c r="AM45">
        <f t="shared" si="20"/>
        <v>323.57880245105042</v>
      </c>
      <c r="AN45">
        <f t="shared" si="21"/>
        <v>23.439536059805263</v>
      </c>
      <c r="AO45">
        <f t="shared" si="22"/>
        <v>-2.4273073793805041E-3</v>
      </c>
      <c r="AP45">
        <f t="shared" si="23"/>
        <v>23.437108752425882</v>
      </c>
      <c r="AQ45">
        <f t="shared" si="24"/>
        <v>-13.659194855561292</v>
      </c>
      <c r="AR45">
        <f t="shared" si="25"/>
        <v>4.3026288115824228E-2</v>
      </c>
      <c r="AS45">
        <f t="shared" si="26"/>
        <v>-14.272298190721997</v>
      </c>
      <c r="AT45">
        <f t="shared" si="44"/>
        <v>78.617033440569671</v>
      </c>
      <c r="AU45" s="38">
        <f t="shared" si="27"/>
        <v>0.56029565152133476</v>
      </c>
      <c r="AV45">
        <f t="shared" si="28"/>
        <v>-13.73151568644367</v>
      </c>
      <c r="AW45">
        <f t="shared" si="29"/>
        <v>-13.586057250367741</v>
      </c>
      <c r="AX45">
        <f t="shared" si="49"/>
        <v>78.547458615863192</v>
      </c>
      <c r="AY45">
        <f t="shared" si="49"/>
        <v>78.687335253917993</v>
      </c>
      <c r="AZ45" s="39">
        <f t="shared" si="30"/>
        <v>0.34210826647727033</v>
      </c>
      <c r="BA45" s="39">
        <f t="shared" si="31"/>
        <v>0.77887158278221813</v>
      </c>
      <c r="BB45" s="10">
        <f t="shared" si="45"/>
        <v>628.93917547912474</v>
      </c>
    </row>
    <row r="46" spans="4:54" x14ac:dyDescent="0.35">
      <c r="D46" s="8">
        <f t="shared" si="46"/>
        <v>35839</v>
      </c>
      <c r="E46" s="9">
        <f t="shared" si="0"/>
        <v>0.55208333333333337</v>
      </c>
      <c r="F46" s="10">
        <f t="shared" si="32"/>
        <v>2450858.010416667</v>
      </c>
      <c r="G46" s="7">
        <f t="shared" si="33"/>
        <v>-1.8808749714798709E-2</v>
      </c>
      <c r="H46" s="6">
        <f t="shared" si="1"/>
        <v>323.3369908347164</v>
      </c>
      <c r="I46">
        <f t="shared" si="2"/>
        <v>-319.56801692943617</v>
      </c>
      <c r="J46" s="6">
        <f t="shared" si="3"/>
        <v>1.6709424618589222E-2</v>
      </c>
      <c r="K46">
        <f t="shared" si="4"/>
        <v>1.2617523119083254</v>
      </c>
      <c r="L46">
        <f t="shared" si="34"/>
        <v>324.59874314662471</v>
      </c>
      <c r="M46">
        <f t="shared" si="35"/>
        <v>-318.30626461752786</v>
      </c>
      <c r="N46">
        <f t="shared" si="36"/>
        <v>0.98740189112012977</v>
      </c>
      <c r="O46">
        <f t="shared" si="5"/>
        <v>324.59152999821555</v>
      </c>
      <c r="P46">
        <f t="shared" si="6"/>
        <v>23.439535703165863</v>
      </c>
      <c r="Q46">
        <f t="shared" si="7"/>
        <v>-2.4265532129321317E-3</v>
      </c>
      <c r="R46">
        <f t="shared" si="8"/>
        <v>23.437109149952931</v>
      </c>
      <c r="S46">
        <f t="shared" si="9"/>
        <v>-13.323713908928733</v>
      </c>
      <c r="T46">
        <f t="shared" si="10"/>
        <v>4.3026289616912572E-2</v>
      </c>
      <c r="U46">
        <f t="shared" si="11"/>
        <v>-14.253215476927441</v>
      </c>
      <c r="V46">
        <f t="shared" si="12"/>
        <v>708.19334452307248</v>
      </c>
      <c r="W46">
        <f t="shared" si="37"/>
        <v>-2.9516638692318793</v>
      </c>
      <c r="X46">
        <f t="shared" si="13"/>
        <v>55.211469450053819</v>
      </c>
      <c r="Y46">
        <f t="shared" si="38"/>
        <v>34.788530549946181</v>
      </c>
      <c r="Z46">
        <f t="shared" si="47"/>
        <v>2.317289574526785E-2</v>
      </c>
      <c r="AA46" s="13">
        <f t="shared" si="39"/>
        <v>34.81170344569145</v>
      </c>
      <c r="AB46" s="13">
        <f t="shared" si="14"/>
        <v>176.50206082645241</v>
      </c>
      <c r="AD46" s="10">
        <f t="shared" si="15"/>
        <v>2450858.0087176668</v>
      </c>
      <c r="AE46" s="1">
        <f t="shared" si="40"/>
        <v>-1.880879623088718E-2</v>
      </c>
      <c r="AF46">
        <f t="shared" si="16"/>
        <v>323.33531621972247</v>
      </c>
      <c r="AG46">
        <f t="shared" si="17"/>
        <v>-319.56969146444459</v>
      </c>
      <c r="AH46">
        <f t="shared" si="18"/>
        <v>1.6709424620544394E-2</v>
      </c>
      <c r="AI46">
        <f t="shared" si="19"/>
        <v>1.2617095443430775</v>
      </c>
      <c r="AJ46">
        <f t="shared" si="41"/>
        <v>324.59702576406556</v>
      </c>
      <c r="AK46">
        <f t="shared" si="42"/>
        <v>-318.3079819201015</v>
      </c>
      <c r="AL46">
        <f t="shared" si="43"/>
        <v>0.98740156625154141</v>
      </c>
      <c r="AM46">
        <f t="shared" si="20"/>
        <v>324.58981262277092</v>
      </c>
      <c r="AN46">
        <f t="shared" si="21"/>
        <v>23.439535703770765</v>
      </c>
      <c r="AO46">
        <f t="shared" si="22"/>
        <v>-2.4265544938486898E-3</v>
      </c>
      <c r="AP46">
        <f t="shared" si="23"/>
        <v>23.437109149276917</v>
      </c>
      <c r="AQ46">
        <f t="shared" si="24"/>
        <v>-13.324286035965825</v>
      </c>
      <c r="AR46">
        <f t="shared" si="25"/>
        <v>4.3026289614359899E-2</v>
      </c>
      <c r="AS46">
        <f t="shared" si="26"/>
        <v>-14.253258581294796</v>
      </c>
      <c r="AT46">
        <f t="shared" si="44"/>
        <v>78.938478707242297</v>
      </c>
      <c r="AU46" s="38">
        <f t="shared" si="27"/>
        <v>0.56028242957034358</v>
      </c>
      <c r="AV46">
        <f t="shared" si="28"/>
        <v>-13.397722682422781</v>
      </c>
      <c r="AW46">
        <f t="shared" si="29"/>
        <v>-13.25005465943177</v>
      </c>
      <c r="AX46">
        <f t="shared" si="49"/>
        <v>78.868098318234431</v>
      </c>
      <c r="AY46">
        <f t="shared" si="49"/>
        <v>79.009562137340566</v>
      </c>
      <c r="AZ46" s="39">
        <f t="shared" si="30"/>
        <v>0.34120437868635906</v>
      </c>
      <c r="BA46" s="39">
        <f t="shared" si="31"/>
        <v>0.77975343550740084</v>
      </c>
      <c r="BB46" s="10">
        <f t="shared" si="45"/>
        <v>631.51064182229993</v>
      </c>
    </row>
    <row r="47" spans="4:54" x14ac:dyDescent="0.35">
      <c r="D47" s="8">
        <f t="shared" si="46"/>
        <v>35840</v>
      </c>
      <c r="E47" s="9">
        <f t="shared" si="0"/>
        <v>0.55208333333333337</v>
      </c>
      <c r="F47" s="10">
        <f t="shared" si="32"/>
        <v>2450859.010416667</v>
      </c>
      <c r="G47" s="7">
        <f t="shared" si="33"/>
        <v>-1.878137120692739E-2</v>
      </c>
      <c r="H47" s="6">
        <f t="shared" si="1"/>
        <v>324.32263819456853</v>
      </c>
      <c r="I47">
        <f t="shared" si="2"/>
        <v>-318.58241664755332</v>
      </c>
      <c r="J47" s="6">
        <f t="shared" si="3"/>
        <v>1.6709423467809278E-2</v>
      </c>
      <c r="K47">
        <f t="shared" si="4"/>
        <v>1.2867271895813397</v>
      </c>
      <c r="L47">
        <f t="shared" si="34"/>
        <v>325.60936538414984</v>
      </c>
      <c r="M47">
        <f t="shared" si="35"/>
        <v>-317.295689457972</v>
      </c>
      <c r="N47">
        <f t="shared" si="36"/>
        <v>0.98759498919774225</v>
      </c>
      <c r="O47">
        <f t="shared" si="5"/>
        <v>325.6021480489199</v>
      </c>
      <c r="P47">
        <f t="shared" si="6"/>
        <v>23.439535347131368</v>
      </c>
      <c r="Q47">
        <f t="shared" si="7"/>
        <v>-2.4257982511703912E-3</v>
      </c>
      <c r="R47">
        <f t="shared" si="8"/>
        <v>23.437109548880198</v>
      </c>
      <c r="S47">
        <f t="shared" si="9"/>
        <v>-12.985174652706624</v>
      </c>
      <c r="T47">
        <f t="shared" si="10"/>
        <v>4.3026291123288249E-2</v>
      </c>
      <c r="U47">
        <f t="shared" si="11"/>
        <v>-14.221574859950019</v>
      </c>
      <c r="V47">
        <f t="shared" si="12"/>
        <v>708.22498514004997</v>
      </c>
      <c r="W47">
        <f t="shared" si="37"/>
        <v>-2.9437537149875084</v>
      </c>
      <c r="X47">
        <f t="shared" si="13"/>
        <v>54.87294033328471</v>
      </c>
      <c r="Y47">
        <f t="shared" si="38"/>
        <v>35.12705966671529</v>
      </c>
      <c r="Z47">
        <f t="shared" si="47"/>
        <v>2.288457385848781E-2</v>
      </c>
      <c r="AA47" s="13">
        <f t="shared" si="39"/>
        <v>35.149944240573781</v>
      </c>
      <c r="AB47" s="13">
        <f t="shared" si="14"/>
        <v>176.49213366041317</v>
      </c>
      <c r="AD47" s="10">
        <f t="shared" si="15"/>
        <v>2450859.0087176668</v>
      </c>
      <c r="AE47" s="1">
        <f t="shared" si="40"/>
        <v>-1.8781417723015857E-2</v>
      </c>
      <c r="AF47">
        <f t="shared" si="16"/>
        <v>324.32096357957482</v>
      </c>
      <c r="AG47">
        <f t="shared" si="17"/>
        <v>-318.58409118256162</v>
      </c>
      <c r="AH47">
        <f t="shared" si="18"/>
        <v>1.6709423469764454E-2</v>
      </c>
      <c r="AI47">
        <f t="shared" si="19"/>
        <v>1.2866850934766814</v>
      </c>
      <c r="AJ47">
        <f t="shared" si="41"/>
        <v>325.60764867305153</v>
      </c>
      <c r="AK47">
        <f t="shared" si="42"/>
        <v>-317.29740608908492</v>
      </c>
      <c r="AL47">
        <f t="shared" si="43"/>
        <v>0.98759465794728118</v>
      </c>
      <c r="AM47">
        <f t="shared" si="20"/>
        <v>325.6004313449339</v>
      </c>
      <c r="AN47">
        <f t="shared" si="21"/>
        <v>23.439535347736271</v>
      </c>
      <c r="AO47">
        <f t="shared" si="22"/>
        <v>-2.4257995356079332E-3</v>
      </c>
      <c r="AP47">
        <f t="shared" si="23"/>
        <v>23.437109548200663</v>
      </c>
      <c r="AQ47">
        <f t="shared" si="24"/>
        <v>-12.985752839102885</v>
      </c>
      <c r="AR47">
        <f t="shared" si="25"/>
        <v>4.3026291120722274E-2</v>
      </c>
      <c r="AS47">
        <f t="shared" si="26"/>
        <v>-14.221639181236437</v>
      </c>
      <c r="AT47">
        <f t="shared" si="44"/>
        <v>79.262183632932249</v>
      </c>
      <c r="AU47" s="38">
        <f t="shared" si="27"/>
        <v>0.56026047165363646</v>
      </c>
      <c r="AV47">
        <f t="shared" si="28"/>
        <v>-13.06028861803509</v>
      </c>
      <c r="AW47">
        <f t="shared" si="29"/>
        <v>-12.910444537157799</v>
      </c>
      <c r="AX47">
        <f t="shared" si="49"/>
        <v>79.191015792870743</v>
      </c>
      <c r="AY47">
        <f t="shared" si="49"/>
        <v>79.33403073737658</v>
      </c>
      <c r="AZ47" s="39">
        <f t="shared" si="30"/>
        <v>0.34028542778455106</v>
      </c>
      <c r="BA47" s="39">
        <f t="shared" si="31"/>
        <v>0.78063277925746033</v>
      </c>
      <c r="BB47" s="10">
        <f t="shared" si="45"/>
        <v>634.10018612098929</v>
      </c>
    </row>
    <row r="48" spans="4:54" x14ac:dyDescent="0.35">
      <c r="D48" s="8">
        <f t="shared" si="46"/>
        <v>35841</v>
      </c>
      <c r="E48" s="9">
        <f t="shared" si="0"/>
        <v>0.55208333333333337</v>
      </c>
      <c r="F48" s="10">
        <f t="shared" si="32"/>
        <v>2450860.010416667</v>
      </c>
      <c r="G48" s="7">
        <f t="shared" si="33"/>
        <v>-1.8753992699056067E-2</v>
      </c>
      <c r="H48" s="6">
        <f t="shared" si="1"/>
        <v>325.30828555442133</v>
      </c>
      <c r="I48">
        <f t="shared" si="2"/>
        <v>-317.59681636567035</v>
      </c>
      <c r="J48" s="6">
        <f t="shared" si="3"/>
        <v>1.6709422317029148E-2</v>
      </c>
      <c r="K48">
        <f t="shared" si="4"/>
        <v>1.3113031461328928</v>
      </c>
      <c r="L48">
        <f t="shared" si="34"/>
        <v>326.61958870055423</v>
      </c>
      <c r="M48">
        <f t="shared" si="35"/>
        <v>-316.28551321953745</v>
      </c>
      <c r="N48">
        <f t="shared" si="36"/>
        <v>0.98779181251776127</v>
      </c>
      <c r="O48">
        <f t="shared" si="5"/>
        <v>326.61236717980819</v>
      </c>
      <c r="P48">
        <f t="shared" si="6"/>
        <v>23.43953499109687</v>
      </c>
      <c r="Q48">
        <f t="shared" si="7"/>
        <v>-2.4250412173456746E-3</v>
      </c>
      <c r="R48">
        <f t="shared" si="8"/>
        <v>23.437109949879524</v>
      </c>
      <c r="S48">
        <f t="shared" si="9"/>
        <v>-12.643126879501359</v>
      </c>
      <c r="T48">
        <f t="shared" si="10"/>
        <v>4.3026292637488188E-2</v>
      </c>
      <c r="U48">
        <f t="shared" si="11"/>
        <v>-14.177542325902344</v>
      </c>
      <c r="V48">
        <f t="shared" si="12"/>
        <v>708.26901767409765</v>
      </c>
      <c r="W48">
        <f t="shared" si="37"/>
        <v>-2.9327455814755865</v>
      </c>
      <c r="X48">
        <f t="shared" si="13"/>
        <v>54.530765028809668</v>
      </c>
      <c r="Y48">
        <f t="shared" si="38"/>
        <v>35.469234971190332</v>
      </c>
      <c r="Z48">
        <f t="shared" si="47"/>
        <v>2.2597973756238135E-2</v>
      </c>
      <c r="AA48" s="13">
        <f t="shared" si="39"/>
        <v>35.491832944946573</v>
      </c>
      <c r="AB48" s="13">
        <f t="shared" si="14"/>
        <v>176.48565506780983</v>
      </c>
      <c r="AD48" s="10">
        <f t="shared" si="15"/>
        <v>2450860.0087176668</v>
      </c>
      <c r="AE48" s="1">
        <f t="shared" si="40"/>
        <v>-1.8754039215144538E-2</v>
      </c>
      <c r="AF48">
        <f t="shared" si="16"/>
        <v>325.3066109394274</v>
      </c>
      <c r="AG48">
        <f t="shared" si="17"/>
        <v>-317.59849090067877</v>
      </c>
      <c r="AH48">
        <f t="shared" si="18"/>
        <v>1.6709422318984323E-2</v>
      </c>
      <c r="AI48">
        <f t="shared" si="19"/>
        <v>1.3112617340406421</v>
      </c>
      <c r="AJ48">
        <f t="shared" si="41"/>
        <v>326.61787267346807</v>
      </c>
      <c r="AK48">
        <f t="shared" si="42"/>
        <v>-316.2872291666381</v>
      </c>
      <c r="AL48">
        <f t="shared" si="43"/>
        <v>0.98779147499093434</v>
      </c>
      <c r="AM48">
        <f t="shared" si="20"/>
        <v>326.61065115983212</v>
      </c>
      <c r="AN48">
        <f t="shared" si="21"/>
        <v>23.439534991701773</v>
      </c>
      <c r="AO48">
        <f t="shared" si="22"/>
        <v>-2.4250425053031041E-3</v>
      </c>
      <c r="AP48">
        <f t="shared" si="23"/>
        <v>23.437109949196469</v>
      </c>
      <c r="AQ48">
        <f t="shared" si="24"/>
        <v>-12.643710928854953</v>
      </c>
      <c r="AR48">
        <f t="shared" si="25"/>
        <v>4.3026292634908925E-2</v>
      </c>
      <c r="AS48">
        <f t="shared" si="26"/>
        <v>-14.177627535194695</v>
      </c>
      <c r="AT48">
        <f t="shared" si="44"/>
        <v>79.588039917037747</v>
      </c>
      <c r="AU48" s="38">
        <f t="shared" si="27"/>
        <v>0.56022990801055184</v>
      </c>
      <c r="AV48">
        <f t="shared" si="28"/>
        <v>-12.719328832205264</v>
      </c>
      <c r="AW48">
        <f t="shared" si="29"/>
        <v>-12.567342865211534</v>
      </c>
      <c r="AX48">
        <f t="shared" si="49"/>
        <v>79.516102378180207</v>
      </c>
      <c r="AY48">
        <f t="shared" si="49"/>
        <v>79.66063312002818</v>
      </c>
      <c r="AZ48" s="39">
        <f t="shared" si="30"/>
        <v>0.33935184584894013</v>
      </c>
      <c r="BA48" s="39">
        <f t="shared" si="31"/>
        <v>0.78150944445507453</v>
      </c>
      <c r="BB48" s="10">
        <f t="shared" si="45"/>
        <v>636.70694199283355</v>
      </c>
    </row>
    <row r="49" spans="4:54" x14ac:dyDescent="0.35">
      <c r="D49" s="8">
        <f t="shared" si="46"/>
        <v>35842</v>
      </c>
      <c r="E49" s="9">
        <f t="shared" si="0"/>
        <v>0.55208333333333337</v>
      </c>
      <c r="F49" s="10">
        <f t="shared" si="32"/>
        <v>2450861.010416667</v>
      </c>
      <c r="G49" s="7">
        <f t="shared" si="33"/>
        <v>-1.8726614191184748E-2</v>
      </c>
      <c r="H49" s="6">
        <f t="shared" si="1"/>
        <v>326.29393291427436</v>
      </c>
      <c r="I49">
        <f t="shared" si="2"/>
        <v>-316.61121608378784</v>
      </c>
      <c r="J49" s="6">
        <f t="shared" si="3"/>
        <v>1.6709421166248829E-2</v>
      </c>
      <c r="K49">
        <f t="shared" si="4"/>
        <v>1.3354728644769627</v>
      </c>
      <c r="L49">
        <f t="shared" si="34"/>
        <v>327.62940577875133</v>
      </c>
      <c r="M49">
        <f t="shared" si="35"/>
        <v>-315.27574321931087</v>
      </c>
      <c r="N49">
        <f t="shared" si="36"/>
        <v>0.98799229842697156</v>
      </c>
      <c r="O49">
        <f t="shared" si="5"/>
        <v>327.62218007379732</v>
      </c>
      <c r="P49">
        <f t="shared" si="6"/>
        <v>23.439534635062376</v>
      </c>
      <c r="Q49">
        <f t="shared" si="7"/>
        <v>-2.4242821121046232E-3</v>
      </c>
      <c r="R49">
        <f t="shared" si="8"/>
        <v>23.43711035295027</v>
      </c>
      <c r="S49">
        <f t="shared" si="9"/>
        <v>-12.29768610783664</v>
      </c>
      <c r="T49">
        <f t="shared" si="10"/>
        <v>4.3026294159509981E-2</v>
      </c>
      <c r="U49">
        <f t="shared" si="11"/>
        <v>-14.121317344856035</v>
      </c>
      <c r="V49">
        <f t="shared" si="12"/>
        <v>708.32524265514394</v>
      </c>
      <c r="W49">
        <f t="shared" si="37"/>
        <v>-2.9186893362140154</v>
      </c>
      <c r="X49">
        <f t="shared" si="13"/>
        <v>54.185060466431459</v>
      </c>
      <c r="Y49">
        <f t="shared" si="38"/>
        <v>35.814939533568541</v>
      </c>
      <c r="Z49">
        <f t="shared" si="47"/>
        <v>2.231320436111071E-2</v>
      </c>
      <c r="AA49" s="13">
        <f t="shared" si="39"/>
        <v>35.837252737929653</v>
      </c>
      <c r="AB49" s="13">
        <f t="shared" si="14"/>
        <v>176.48262916517353</v>
      </c>
      <c r="AD49" s="10">
        <f t="shared" si="15"/>
        <v>2450861.0087176668</v>
      </c>
      <c r="AE49" s="1">
        <f t="shared" si="40"/>
        <v>-1.8726660707273215E-2</v>
      </c>
      <c r="AF49">
        <f t="shared" si="16"/>
        <v>326.29225829928055</v>
      </c>
      <c r="AG49">
        <f t="shared" si="17"/>
        <v>-316.61289061879614</v>
      </c>
      <c r="AH49">
        <f t="shared" si="18"/>
        <v>1.6709421168204005E-2</v>
      </c>
      <c r="AI49">
        <f t="shared" si="19"/>
        <v>1.3354321487085501</v>
      </c>
      <c r="AJ49">
        <f t="shared" si="41"/>
        <v>327.6276904479891</v>
      </c>
      <c r="AK49">
        <f t="shared" si="42"/>
        <v>-315.27745847008759</v>
      </c>
      <c r="AL49">
        <f t="shared" si="43"/>
        <v>0.98799195473115753</v>
      </c>
      <c r="AM49">
        <f t="shared" si="20"/>
        <v>327.62046475014296</v>
      </c>
      <c r="AN49">
        <f t="shared" si="21"/>
        <v>23.439534635667279</v>
      </c>
      <c r="AO49">
        <f t="shared" si="22"/>
        <v>-2.4242834035808404E-3</v>
      </c>
      <c r="AP49">
        <f t="shared" si="23"/>
        <v>23.437110352263698</v>
      </c>
      <c r="AQ49">
        <f t="shared" si="24"/>
        <v>-12.298275824029043</v>
      </c>
      <c r="AR49">
        <f t="shared" si="25"/>
        <v>4.3026294156917444E-2</v>
      </c>
      <c r="AS49">
        <f t="shared" si="26"/>
        <v>-14.121423093446197</v>
      </c>
      <c r="AT49">
        <f t="shared" si="44"/>
        <v>79.915942488099262</v>
      </c>
      <c r="AU49" s="38">
        <f t="shared" si="27"/>
        <v>0.56019087714822657</v>
      </c>
      <c r="AV49">
        <f t="shared" si="28"/>
        <v>-12.374958523947482</v>
      </c>
      <c r="AW49">
        <f t="shared" si="29"/>
        <v>-12.220865475369298</v>
      </c>
      <c r="AX49">
        <f t="shared" si="49"/>
        <v>79.843252640087542</v>
      </c>
      <c r="AY49">
        <f t="shared" si="49"/>
        <v>79.989264580988973</v>
      </c>
      <c r="AZ49" s="39">
        <f t="shared" si="30"/>
        <v>0.33840406425909447</v>
      </c>
      <c r="BA49" s="39">
        <f t="shared" si="31"/>
        <v>0.7823832787620848</v>
      </c>
      <c r="BB49" s="10">
        <f t="shared" si="45"/>
        <v>639.33006888430612</v>
      </c>
    </row>
    <row r="50" spans="4:54" x14ac:dyDescent="0.35">
      <c r="D50" s="8">
        <f t="shared" si="46"/>
        <v>35843</v>
      </c>
      <c r="E50" s="9">
        <f t="shared" si="0"/>
        <v>0.55208333333333337</v>
      </c>
      <c r="F50" s="10">
        <f t="shared" si="32"/>
        <v>2450862.010416667</v>
      </c>
      <c r="G50" s="7">
        <f t="shared" si="33"/>
        <v>-1.8699235683313425E-2</v>
      </c>
      <c r="H50" s="6">
        <f t="shared" si="1"/>
        <v>327.27958027412797</v>
      </c>
      <c r="I50">
        <f t="shared" si="2"/>
        <v>-315.62561580190555</v>
      </c>
      <c r="J50" s="6">
        <f t="shared" si="3"/>
        <v>1.6709420015468317E-2</v>
      </c>
      <c r="K50">
        <f t="shared" si="4"/>
        <v>1.3592291701035224</v>
      </c>
      <c r="L50">
        <f t="shared" si="34"/>
        <v>328.63880944423147</v>
      </c>
      <c r="M50">
        <f t="shared" si="35"/>
        <v>-314.26638663180205</v>
      </c>
      <c r="N50">
        <f t="shared" si="36"/>
        <v>0.98819638318232406</v>
      </c>
      <c r="O50">
        <f t="shared" si="5"/>
        <v>328.63157955638127</v>
      </c>
      <c r="P50">
        <f t="shared" si="6"/>
        <v>23.439534279027878</v>
      </c>
      <c r="Q50">
        <f t="shared" si="7"/>
        <v>-2.4235209360956491E-3</v>
      </c>
      <c r="R50">
        <f t="shared" si="8"/>
        <v>23.437110758091784</v>
      </c>
      <c r="S50">
        <f t="shared" si="9"/>
        <v>-11.948967668487928</v>
      </c>
      <c r="T50">
        <f t="shared" si="10"/>
        <v>4.3026295689351159E-2</v>
      </c>
      <c r="U50">
        <f t="shared" si="11"/>
        <v>-14.053110781637969</v>
      </c>
      <c r="V50">
        <f t="shared" si="12"/>
        <v>708.39344921836198</v>
      </c>
      <c r="W50">
        <f t="shared" si="37"/>
        <v>-2.9016376954095051</v>
      </c>
      <c r="X50">
        <f t="shared" si="13"/>
        <v>53.835943920228168</v>
      </c>
      <c r="Y50">
        <f t="shared" si="38"/>
        <v>36.164056079771832</v>
      </c>
      <c r="Z50">
        <f t="shared" si="47"/>
        <v>2.2030366617944486E-2</v>
      </c>
      <c r="AA50" s="13">
        <f t="shared" si="39"/>
        <v>36.18608644638978</v>
      </c>
      <c r="AB50" s="13">
        <f t="shared" si="14"/>
        <v>176.48305748773441</v>
      </c>
      <c r="AD50" s="10">
        <f t="shared" si="15"/>
        <v>2450862.0087176668</v>
      </c>
      <c r="AE50" s="1">
        <f t="shared" si="40"/>
        <v>-1.8699282199401895E-2</v>
      </c>
      <c r="AF50">
        <f t="shared" si="16"/>
        <v>327.27790565913415</v>
      </c>
      <c r="AG50">
        <f t="shared" si="17"/>
        <v>-315.62729033691397</v>
      </c>
      <c r="AH50">
        <f t="shared" si="18"/>
        <v>1.6709420017423496E-2</v>
      </c>
      <c r="AI50">
        <f t="shared" si="19"/>
        <v>1.3591891627263164</v>
      </c>
      <c r="AJ50">
        <f t="shared" si="41"/>
        <v>328.63709482186044</v>
      </c>
      <c r="AK50">
        <f t="shared" si="42"/>
        <v>-314.26810117418768</v>
      </c>
      <c r="AL50">
        <f t="shared" si="43"/>
        <v>0.98819603342673323</v>
      </c>
      <c r="AM50">
        <f t="shared" si="20"/>
        <v>328.6298649411159</v>
      </c>
      <c r="AN50">
        <f t="shared" si="21"/>
        <v>23.439534279632781</v>
      </c>
      <c r="AO50">
        <f t="shared" si="22"/>
        <v>-2.4235222310895503E-3</v>
      </c>
      <c r="AP50">
        <f t="shared" si="23"/>
        <v>23.43711075740169</v>
      </c>
      <c r="AQ50">
        <f t="shared" si="24"/>
        <v>-11.949562855754179</v>
      </c>
      <c r="AR50">
        <f t="shared" si="25"/>
        <v>4.3026295686745326E-2</v>
      </c>
      <c r="AS50">
        <f t="shared" si="26"/>
        <v>-14.053236701892912</v>
      </c>
      <c r="AT50">
        <f t="shared" si="44"/>
        <v>80.245789467546984</v>
      </c>
      <c r="AU50" s="38">
        <f t="shared" si="27"/>
        <v>0.56014352548742563</v>
      </c>
      <c r="AV50">
        <f t="shared" si="28"/>
        <v>-12.027292709745257</v>
      </c>
      <c r="AW50">
        <f t="shared" si="29"/>
        <v>-11.871128006935791</v>
      </c>
      <c r="AX50">
        <f t="shared" si="49"/>
        <v>80.17236433714983</v>
      </c>
      <c r="AY50">
        <f t="shared" si="49"/>
        <v>80.319823608058044</v>
      </c>
      <c r="AZ50" s="39">
        <f t="shared" si="30"/>
        <v>0.33744251343978721</v>
      </c>
      <c r="BA50" s="39">
        <f t="shared" si="31"/>
        <v>0.7832541466209203</v>
      </c>
      <c r="BB50" s="10">
        <f t="shared" si="45"/>
        <v>641.96875178083155</v>
      </c>
    </row>
    <row r="51" spans="4:54" x14ac:dyDescent="0.35">
      <c r="D51" s="8">
        <f t="shared" si="46"/>
        <v>35844</v>
      </c>
      <c r="E51" s="9">
        <f t="shared" si="0"/>
        <v>0.55208333333333337</v>
      </c>
      <c r="F51" s="10">
        <f t="shared" si="32"/>
        <v>2450863.010416667</v>
      </c>
      <c r="G51" s="7">
        <f t="shared" si="33"/>
        <v>-1.8671857175442105E-2</v>
      </c>
      <c r="H51" s="6">
        <f t="shared" si="1"/>
        <v>328.26522763398202</v>
      </c>
      <c r="I51">
        <f t="shared" si="2"/>
        <v>-314.64001552002338</v>
      </c>
      <c r="J51" s="6">
        <f t="shared" si="3"/>
        <v>1.6709418864687617E-2</v>
      </c>
      <c r="K51">
        <f t="shared" si="4"/>
        <v>1.3825650331957149</v>
      </c>
      <c r="L51">
        <f t="shared" si="34"/>
        <v>329.64779266717773</v>
      </c>
      <c r="M51">
        <f t="shared" si="35"/>
        <v>-313.25745048682768</v>
      </c>
      <c r="N51">
        <f t="shared" si="36"/>
        <v>0.98840400197527989</v>
      </c>
      <c r="O51">
        <f t="shared" si="5"/>
        <v>329.64055859774669</v>
      </c>
      <c r="P51">
        <f t="shared" si="6"/>
        <v>23.43953392299338</v>
      </c>
      <c r="Q51">
        <f t="shared" si="7"/>
        <v>-2.4227576899689312E-3</v>
      </c>
      <c r="R51">
        <f t="shared" si="8"/>
        <v>23.43711116530341</v>
      </c>
      <c r="S51">
        <f t="shared" si="9"/>
        <v>-11.597086664925596</v>
      </c>
      <c r="T51">
        <f t="shared" si="10"/>
        <v>4.3026297227009243E-2</v>
      </c>
      <c r="U51">
        <f t="shared" si="11"/>
        <v>-13.973144382260331</v>
      </c>
      <c r="V51">
        <f t="shared" si="12"/>
        <v>708.47341561773965</v>
      </c>
      <c r="W51">
        <f t="shared" si="37"/>
        <v>-2.8816460955650882</v>
      </c>
      <c r="X51">
        <f t="shared" si="13"/>
        <v>53.48353295331745</v>
      </c>
      <c r="Y51">
        <f t="shared" si="38"/>
        <v>36.51646704668255</v>
      </c>
      <c r="Z51">
        <f t="shared" si="47"/>
        <v>2.1749553802770528E-2</v>
      </c>
      <c r="AA51" s="13">
        <f t="shared" si="39"/>
        <v>36.53821660048532</v>
      </c>
      <c r="AB51" s="13">
        <f t="shared" si="14"/>
        <v>176.48693900641626</v>
      </c>
      <c r="AD51" s="10">
        <f t="shared" si="15"/>
        <v>2450863.0087176668</v>
      </c>
      <c r="AE51" s="1">
        <f t="shared" si="40"/>
        <v>-1.8671903691530576E-2</v>
      </c>
      <c r="AF51">
        <f t="shared" si="16"/>
        <v>328.26355301898809</v>
      </c>
      <c r="AG51">
        <f t="shared" si="17"/>
        <v>-314.6416900550318</v>
      </c>
      <c r="AH51">
        <f t="shared" si="18"/>
        <v>1.6709418866642796E-2</v>
      </c>
      <c r="AI51">
        <f t="shared" si="19"/>
        <v>1.382525746029506</v>
      </c>
      <c r="AJ51">
        <f t="shared" si="41"/>
        <v>329.64607876501759</v>
      </c>
      <c r="AK51">
        <f t="shared" si="42"/>
        <v>-313.2591643090023</v>
      </c>
      <c r="AL51">
        <f t="shared" si="43"/>
        <v>0.98840364627091171</v>
      </c>
      <c r="AM51">
        <f t="shared" si="20"/>
        <v>329.63884470268994</v>
      </c>
      <c r="AN51">
        <f t="shared" si="21"/>
        <v>23.439533923598283</v>
      </c>
      <c r="AO51">
        <f t="shared" si="22"/>
        <v>-2.4227589884794096E-3</v>
      </c>
      <c r="AP51">
        <f t="shared" si="23"/>
        <v>23.437111164609803</v>
      </c>
      <c r="AQ51">
        <f t="shared" si="24"/>
        <v>-11.597687127918773</v>
      </c>
      <c r="AR51">
        <f t="shared" si="25"/>
        <v>4.3026297224390143E-2</v>
      </c>
      <c r="AS51">
        <f t="shared" si="26"/>
        <v>-13.973290088496801</v>
      </c>
      <c r="AT51">
        <f t="shared" si="44"/>
        <v>80.577482125862119</v>
      </c>
      <c r="AU51" s="38">
        <f t="shared" si="27"/>
        <v>0.56008800700590056</v>
      </c>
      <c r="AV51">
        <f t="shared" si="28"/>
        <v>-11.676446183947057</v>
      </c>
      <c r="AW51">
        <f t="shared" si="29"/>
        <v>-11.518245867224934</v>
      </c>
      <c r="AX51">
        <f t="shared" si="49"/>
        <v>80.50333837803565</v>
      </c>
      <c r="AY51">
        <f t="shared" si="49"/>
        <v>80.652211836019077</v>
      </c>
      <c r="AZ51" s="39">
        <f t="shared" si="30"/>
        <v>0.33646762262246821</v>
      </c>
      <c r="BA51" s="39">
        <f t="shared" si="31"/>
        <v>0.78412192877262032</v>
      </c>
      <c r="BB51" s="10">
        <f t="shared" si="45"/>
        <v>644.62220085621902</v>
      </c>
    </row>
    <row r="52" spans="4:54" x14ac:dyDescent="0.35">
      <c r="D52" s="8">
        <f t="shared" si="46"/>
        <v>35845</v>
      </c>
      <c r="E52" s="9">
        <f t="shared" si="0"/>
        <v>0.55208333333333337</v>
      </c>
      <c r="F52" s="10">
        <f t="shared" si="32"/>
        <v>2450864.010416667</v>
      </c>
      <c r="G52" s="7">
        <f t="shared" si="33"/>
        <v>-1.8644478667570786E-2</v>
      </c>
      <c r="H52" s="6">
        <f t="shared" si="1"/>
        <v>329.25087499383642</v>
      </c>
      <c r="I52">
        <f t="shared" si="2"/>
        <v>-313.65441523814155</v>
      </c>
      <c r="J52" s="6">
        <f t="shared" si="3"/>
        <v>1.6709417713906726E-2</v>
      </c>
      <c r="K52">
        <f t="shared" si="4"/>
        <v>1.4054735706757002</v>
      </c>
      <c r="L52">
        <f t="shared" si="34"/>
        <v>330.65634856451214</v>
      </c>
      <c r="M52">
        <f t="shared" si="35"/>
        <v>-312.24894166746583</v>
      </c>
      <c r="N52">
        <f t="shared" si="36"/>
        <v>0.98861508895645611</v>
      </c>
      <c r="O52">
        <f t="shared" si="5"/>
        <v>330.64911031481921</v>
      </c>
      <c r="P52">
        <f t="shared" si="6"/>
        <v>23.439533566958882</v>
      </c>
      <c r="Q52">
        <f t="shared" si="7"/>
        <v>-2.421992374376417E-3</v>
      </c>
      <c r="R52">
        <f t="shared" si="8"/>
        <v>23.437111574584506</v>
      </c>
      <c r="S52">
        <f t="shared" si="9"/>
        <v>-11.242157936725524</v>
      </c>
      <c r="T52">
        <f t="shared" si="10"/>
        <v>4.3026298772481812E-2</v>
      </c>
      <c r="U52">
        <f t="shared" si="11"/>
        <v>-13.881650258413567</v>
      </c>
      <c r="V52">
        <f t="shared" si="12"/>
        <v>708.56490974158646</v>
      </c>
      <c r="W52">
        <f t="shared" si="37"/>
        <v>-2.8587725646033846</v>
      </c>
      <c r="X52">
        <f t="shared" si="13"/>
        <v>53.127945363877579</v>
      </c>
      <c r="Y52">
        <f t="shared" si="38"/>
        <v>36.872054636122421</v>
      </c>
      <c r="Z52">
        <f t="shared" si="47"/>
        <v>2.1470851834081664E-2</v>
      </c>
      <c r="AA52" s="13">
        <f t="shared" si="39"/>
        <v>36.893525487956502</v>
      </c>
      <c r="AB52" s="13">
        <f t="shared" si="14"/>
        <v>176.49427014680407</v>
      </c>
      <c r="AD52" s="10">
        <f t="shared" si="15"/>
        <v>2450864.0087176668</v>
      </c>
      <c r="AE52" s="1">
        <f t="shared" si="40"/>
        <v>-1.8644525183659253E-2</v>
      </c>
      <c r="AF52">
        <f t="shared" si="16"/>
        <v>329.2492003788426</v>
      </c>
      <c r="AG52">
        <f t="shared" si="17"/>
        <v>-313.65608977314986</v>
      </c>
      <c r="AH52">
        <f t="shared" si="18"/>
        <v>1.6709417715861905E-2</v>
      </c>
      <c r="AI52">
        <f t="shared" si="19"/>
        <v>1.4054350152892734</v>
      </c>
      <c r="AJ52">
        <f t="shared" si="41"/>
        <v>330.6546353941319</v>
      </c>
      <c r="AK52">
        <f t="shared" si="42"/>
        <v>-312.25065475786056</v>
      </c>
      <c r="AL52">
        <f t="shared" si="43"/>
        <v>0.98861472741605683</v>
      </c>
      <c r="AM52">
        <f t="shared" si="20"/>
        <v>330.64739715154008</v>
      </c>
      <c r="AN52">
        <f t="shared" si="21"/>
        <v>23.439533567563785</v>
      </c>
      <c r="AO52">
        <f t="shared" si="22"/>
        <v>-2.4219936764023641E-3</v>
      </c>
      <c r="AP52">
        <f t="shared" si="23"/>
        <v>23.437111573887382</v>
      </c>
      <c r="AQ52">
        <f t="shared" si="24"/>
        <v>-11.242763480576325</v>
      </c>
      <c r="AR52">
        <f t="shared" si="25"/>
        <v>4.3026298769849432E-2</v>
      </c>
      <c r="AS52">
        <f t="shared" si="26"/>
        <v>-13.881815347774543</v>
      </c>
      <c r="AT52">
        <f t="shared" si="44"/>
        <v>80.910924831755125</v>
      </c>
      <c r="AU52" s="38">
        <f t="shared" si="27"/>
        <v>0.56002448288039908</v>
      </c>
      <c r="AV52">
        <f t="shared" si="28"/>
        <v>-11.322533482107263</v>
      </c>
      <c r="AW52">
        <f t="shared" si="29"/>
        <v>-11.162334195031036</v>
      </c>
      <c r="AX52">
        <f t="shared" si="49"/>
        <v>80.836078771970747</v>
      </c>
      <c r="AY52">
        <f t="shared" si="49"/>
        <v>80.986333994586857</v>
      </c>
      <c r="AZ52" s="39">
        <f t="shared" si="30"/>
        <v>0.33547981962492479</v>
      </c>
      <c r="BA52" s="39">
        <f t="shared" si="31"/>
        <v>0.78498652175425154</v>
      </c>
      <c r="BB52" s="10">
        <f t="shared" si="45"/>
        <v>647.28965106623036</v>
      </c>
    </row>
    <row r="53" spans="4:54" x14ac:dyDescent="0.35">
      <c r="D53" s="8">
        <f t="shared" si="46"/>
        <v>35846</v>
      </c>
      <c r="E53" s="9">
        <f t="shared" si="0"/>
        <v>0.55208333333333337</v>
      </c>
      <c r="F53" s="10">
        <f t="shared" si="32"/>
        <v>2450865.010416667</v>
      </c>
      <c r="G53" s="7">
        <f t="shared" si="33"/>
        <v>-1.8617100159699463E-2</v>
      </c>
      <c r="H53" s="6">
        <f t="shared" si="1"/>
        <v>330.23652235369138</v>
      </c>
      <c r="I53">
        <f t="shared" si="2"/>
        <v>-312.66881495625984</v>
      </c>
      <c r="J53" s="6">
        <f t="shared" si="3"/>
        <v>1.6709416563125648E-2</v>
      </c>
      <c r="K53">
        <f t="shared" si="4"/>
        <v>1.4279480481787141</v>
      </c>
      <c r="L53">
        <f t="shared" si="34"/>
        <v>331.66447040187012</v>
      </c>
      <c r="M53">
        <f t="shared" si="35"/>
        <v>-311.2408669080811</v>
      </c>
      <c r="N53">
        <f t="shared" si="36"/>
        <v>0.98882957726056087</v>
      </c>
      <c r="O53">
        <f t="shared" si="5"/>
        <v>331.6572279732377</v>
      </c>
      <c r="P53">
        <f t="shared" si="6"/>
        <v>23.439533210924385</v>
      </c>
      <c r="Q53">
        <f t="shared" si="7"/>
        <v>-2.4212249899718224E-3</v>
      </c>
      <c r="R53">
        <f t="shared" si="8"/>
        <v>23.437111985934411</v>
      </c>
      <c r="S53">
        <f t="shared" si="9"/>
        <v>-10.884296025871732</v>
      </c>
      <c r="T53">
        <f t="shared" si="10"/>
        <v>4.3026300325766383E-2</v>
      </c>
      <c r="U53">
        <f t="shared" si="11"/>
        <v>-13.778870371593936</v>
      </c>
      <c r="V53">
        <f t="shared" si="12"/>
        <v>708.66768962840604</v>
      </c>
      <c r="W53">
        <f t="shared" si="37"/>
        <v>-2.8330775928984906</v>
      </c>
      <c r="X53">
        <f t="shared" si="13"/>
        <v>52.769299132466038</v>
      </c>
      <c r="Y53">
        <f t="shared" si="38"/>
        <v>37.230700867533962</v>
      </c>
      <c r="Z53">
        <f t="shared" si="47"/>
        <v>2.1194339584785522E-2</v>
      </c>
      <c r="AA53" s="13">
        <f t="shared" si="39"/>
        <v>37.25189520711875</v>
      </c>
      <c r="AB53" s="13">
        <f t="shared" si="14"/>
        <v>176.50504480982318</v>
      </c>
      <c r="AD53" s="10">
        <f t="shared" si="15"/>
        <v>2450865.0087176668</v>
      </c>
      <c r="AE53" s="1">
        <f t="shared" si="40"/>
        <v>-1.8617146675787934E-2</v>
      </c>
      <c r="AF53">
        <f t="shared" si="16"/>
        <v>330.23484773869757</v>
      </c>
      <c r="AG53">
        <f t="shared" si="17"/>
        <v>-312.67048949126826</v>
      </c>
      <c r="AH53">
        <f t="shared" si="18"/>
        <v>1.6709416565080824E-2</v>
      </c>
      <c r="AI53">
        <f t="shared" si="19"/>
        <v>1.4279102358865481</v>
      </c>
      <c r="AJ53">
        <f t="shared" si="41"/>
        <v>331.66275797458411</v>
      </c>
      <c r="AK53">
        <f t="shared" si="42"/>
        <v>-311.24257925538171</v>
      </c>
      <c r="AL53">
        <f t="shared" si="43"/>
        <v>0.98882920999858215</v>
      </c>
      <c r="AM53">
        <f t="shared" si="20"/>
        <v>331.65551555305058</v>
      </c>
      <c r="AN53">
        <f t="shared" si="21"/>
        <v>23.439533211529287</v>
      </c>
      <c r="AO53">
        <f t="shared" si="22"/>
        <v>-2.4212262955121263E-3</v>
      </c>
      <c r="AP53">
        <f t="shared" si="23"/>
        <v>23.437111985233773</v>
      </c>
      <c r="AQ53">
        <f t="shared" si="24"/>
        <v>-10.884906456243559</v>
      </c>
      <c r="AR53">
        <f t="shared" si="25"/>
        <v>4.3026300323120728E-2</v>
      </c>
      <c r="AS53">
        <f t="shared" si="26"/>
        <v>-13.779054424924642</v>
      </c>
      <c r="AT53">
        <f t="shared" si="44"/>
        <v>81.246024994940143</v>
      </c>
      <c r="AU53" s="38">
        <f t="shared" si="27"/>
        <v>0.55995312112841988</v>
      </c>
      <c r="AV53">
        <f t="shared" si="28"/>
        <v>-10.965668847197879</v>
      </c>
      <c r="AW53">
        <f t="shared" si="29"/>
        <v>-10.803507827012702</v>
      </c>
      <c r="AX53">
        <f t="shared" si="49"/>
        <v>81.170492572729785</v>
      </c>
      <c r="AY53">
        <f t="shared" si="49"/>
        <v>81.322097850000702</v>
      </c>
      <c r="AZ53" s="39">
        <f t="shared" si="30"/>
        <v>0.33447953064861496</v>
      </c>
      <c r="BA53" s="39">
        <f t="shared" si="31"/>
        <v>0.78584783737842179</v>
      </c>
      <c r="BB53" s="10">
        <f t="shared" si="45"/>
        <v>649.97036169092189</v>
      </c>
    </row>
    <row r="54" spans="4:54" x14ac:dyDescent="0.35">
      <c r="D54" s="8">
        <f t="shared" si="46"/>
        <v>35847</v>
      </c>
      <c r="E54" s="9">
        <f t="shared" si="0"/>
        <v>0.55208333333333337</v>
      </c>
      <c r="F54" s="10">
        <f t="shared" si="32"/>
        <v>2450866.010416667</v>
      </c>
      <c r="G54" s="7">
        <f t="shared" si="33"/>
        <v>-1.8589721651828144E-2</v>
      </c>
      <c r="H54" s="6">
        <f t="shared" si="1"/>
        <v>331.2221697135468</v>
      </c>
      <c r="I54">
        <f t="shared" si="2"/>
        <v>-311.68321467437846</v>
      </c>
      <c r="J54" s="6">
        <f t="shared" si="3"/>
        <v>1.6709415412344376E-2</v>
      </c>
      <c r="K54">
        <f t="shared" si="4"/>
        <v>1.44998188195486</v>
      </c>
      <c r="L54">
        <f t="shared" si="34"/>
        <v>332.67215159550165</v>
      </c>
      <c r="M54">
        <f t="shared" si="35"/>
        <v>-310.23323279242362</v>
      </c>
      <c r="N54">
        <f t="shared" si="36"/>
        <v>0.98904739903160388</v>
      </c>
      <c r="O54">
        <f t="shared" si="5"/>
        <v>332.66490498925583</v>
      </c>
      <c r="P54">
        <f t="shared" si="6"/>
        <v>23.439532854889887</v>
      </c>
      <c r="Q54">
        <f t="shared" si="7"/>
        <v>-2.4204555374106296E-3</v>
      </c>
      <c r="R54">
        <f t="shared" si="8"/>
        <v>23.437112399352475</v>
      </c>
      <c r="S54">
        <f t="shared" si="9"/>
        <v>-10.523615145870421</v>
      </c>
      <c r="T54">
        <f t="shared" si="10"/>
        <v>4.3026301886860484E-2</v>
      </c>
      <c r="U54">
        <f t="shared" si="11"/>
        <v>-13.665056018380227</v>
      </c>
      <c r="V54">
        <f t="shared" si="12"/>
        <v>708.78150398161972</v>
      </c>
      <c r="W54">
        <f t="shared" si="37"/>
        <v>-2.8046240045950697</v>
      </c>
      <c r="X54">
        <f t="shared" si="13"/>
        <v>52.407712370674659</v>
      </c>
      <c r="Y54">
        <f t="shared" si="38"/>
        <v>37.592287629325341</v>
      </c>
      <c r="Z54">
        <f t="shared" si="47"/>
        <v>2.0920089193362912E-2</v>
      </c>
      <c r="AA54" s="13">
        <f t="shared" si="39"/>
        <v>37.613207718518701</v>
      </c>
      <c r="AB54" s="13">
        <f t="shared" si="14"/>
        <v>176.51925439386662</v>
      </c>
      <c r="AD54" s="10">
        <f t="shared" si="15"/>
        <v>2450866.0087176668</v>
      </c>
      <c r="AE54" s="1">
        <f t="shared" si="40"/>
        <v>-1.8589768167916611E-2</v>
      </c>
      <c r="AF54">
        <f t="shared" si="16"/>
        <v>331.22049509855299</v>
      </c>
      <c r="AG54">
        <f t="shared" si="17"/>
        <v>-311.68488920938677</v>
      </c>
      <c r="AH54">
        <f t="shared" si="18"/>
        <v>1.6709415414299555E-2</v>
      </c>
      <c r="AI54">
        <f t="shared" si="19"/>
        <v>1.4499448238139778</v>
      </c>
      <c r="AJ54">
        <f t="shared" si="41"/>
        <v>332.67043992236694</v>
      </c>
      <c r="AK54">
        <f t="shared" si="42"/>
        <v>-310.23494438557282</v>
      </c>
      <c r="AL54">
        <f t="shared" si="43"/>
        <v>0.9890470261641594</v>
      </c>
      <c r="AM54">
        <f t="shared" si="20"/>
        <v>332.66319332321774</v>
      </c>
      <c r="AN54">
        <f t="shared" si="21"/>
        <v>23.439532855494789</v>
      </c>
      <c r="AO54">
        <f t="shared" si="22"/>
        <v>-2.4204568464641753E-3</v>
      </c>
      <c r="AP54">
        <f t="shared" si="23"/>
        <v>23.437112398648324</v>
      </c>
      <c r="AQ54">
        <f t="shared" si="24"/>
        <v>-10.524230269009372</v>
      </c>
      <c r="AR54">
        <f t="shared" si="25"/>
        <v>4.3026301884201562E-2</v>
      </c>
      <c r="AS54">
        <f t="shared" si="26"/>
        <v>-13.665258601100884</v>
      </c>
      <c r="AT54">
        <f t="shared" si="44"/>
        <v>81.582693003061621</v>
      </c>
      <c r="AU54" s="38">
        <f t="shared" si="27"/>
        <v>0.55987409625076445</v>
      </c>
      <c r="AV54">
        <f t="shared" si="28"/>
        <v>-10.605966198611155</v>
      </c>
      <c r="AW54">
        <f t="shared" si="29"/>
        <v>-10.441881266906977</v>
      </c>
      <c r="AX54">
        <f t="shared" si="49"/>
        <v>81.506489816730678</v>
      </c>
      <c r="AY54">
        <f t="shared" si="49"/>
        <v>81.65941414081928</v>
      </c>
      <c r="AZ54" s="39">
        <f t="shared" si="30"/>
        <v>0.33346718009317927</v>
      </c>
      <c r="BA54" s="39">
        <f t="shared" si="31"/>
        <v>0.78670580219748465</v>
      </c>
      <c r="BB54" s="10">
        <f t="shared" si="45"/>
        <v>652.66361583019989</v>
      </c>
    </row>
    <row r="55" spans="4:54" x14ac:dyDescent="0.35">
      <c r="D55" s="8">
        <f t="shared" si="46"/>
        <v>35848</v>
      </c>
      <c r="E55" s="9">
        <f t="shared" si="0"/>
        <v>0.55208333333333337</v>
      </c>
      <c r="F55" s="10">
        <f t="shared" si="32"/>
        <v>2450867.010416667</v>
      </c>
      <c r="G55" s="7">
        <f t="shared" si="33"/>
        <v>-1.8562343143956821E-2</v>
      </c>
      <c r="H55" s="6">
        <f t="shared" si="1"/>
        <v>332.20781707340279</v>
      </c>
      <c r="I55">
        <f t="shared" si="2"/>
        <v>-310.69761439249731</v>
      </c>
      <c r="J55" s="6">
        <f t="shared" si="3"/>
        <v>1.6709414261562916E-2</v>
      </c>
      <c r="K55">
        <f t="shared" si="4"/>
        <v>1.4715686406983663</v>
      </c>
      <c r="L55">
        <f t="shared" si="34"/>
        <v>333.67938571410116</v>
      </c>
      <c r="M55">
        <f t="shared" si="35"/>
        <v>-309.22604575179895</v>
      </c>
      <c r="N55">
        <f t="shared" si="36"/>
        <v>0.98926848544836854</v>
      </c>
      <c r="O55">
        <f t="shared" si="5"/>
        <v>333.67213493157158</v>
      </c>
      <c r="P55">
        <f t="shared" si="6"/>
        <v>23.439532498855389</v>
      </c>
      <c r="Q55">
        <f t="shared" si="7"/>
        <v>-2.4196840173500889E-3</v>
      </c>
      <c r="R55">
        <f t="shared" si="8"/>
        <v>23.437112814838038</v>
      </c>
      <c r="S55">
        <f t="shared" si="9"/>
        <v>-10.16022915359104</v>
      </c>
      <c r="T55">
        <f t="shared" si="10"/>
        <v>4.3026303455761632E-2</v>
      </c>
      <c r="U55">
        <f t="shared" si="11"/>
        <v>-13.540467318311936</v>
      </c>
      <c r="V55">
        <f t="shared" si="12"/>
        <v>708.90609268168805</v>
      </c>
      <c r="W55">
        <f t="shared" si="37"/>
        <v>-2.7734768295779872</v>
      </c>
      <c r="X55">
        <f t="shared" si="13"/>
        <v>52.043303271157882</v>
      </c>
      <c r="Y55">
        <f t="shared" si="38"/>
        <v>37.956696728842118</v>
      </c>
      <c r="Z55">
        <f t="shared" si="47"/>
        <v>2.0648166372908928E-2</v>
      </c>
      <c r="AA55" s="13">
        <f t="shared" si="39"/>
        <v>37.977344895215026</v>
      </c>
      <c r="AB55" s="13">
        <f t="shared" si="14"/>
        <v>176.53688781810649</v>
      </c>
      <c r="AD55" s="10">
        <f t="shared" si="15"/>
        <v>2450867.0087176668</v>
      </c>
      <c r="AE55" s="1">
        <f t="shared" si="40"/>
        <v>-1.8562389660045291E-2</v>
      </c>
      <c r="AF55">
        <f t="shared" si="16"/>
        <v>332.20614245840875</v>
      </c>
      <c r="AG55">
        <f t="shared" si="17"/>
        <v>-310.69928892750573</v>
      </c>
      <c r="AH55">
        <f t="shared" si="18"/>
        <v>1.6709414263518095E-2</v>
      </c>
      <c r="AI55">
        <f t="shared" si="19"/>
        <v>1.4715323475052693</v>
      </c>
      <c r="AJ55">
        <f t="shared" si="41"/>
        <v>333.67767480591402</v>
      </c>
      <c r="AK55">
        <f t="shared" si="42"/>
        <v>-309.22775658000046</v>
      </c>
      <c r="AL55">
        <f t="shared" si="43"/>
        <v>0.98926810709318902</v>
      </c>
      <c r="AM55">
        <f t="shared" si="20"/>
        <v>333.67042403047878</v>
      </c>
      <c r="AN55">
        <f t="shared" si="21"/>
        <v>23.439532499460292</v>
      </c>
      <c r="AO55">
        <f t="shared" si="22"/>
        <v>-2.4196853299157579E-3</v>
      </c>
      <c r="AP55">
        <f t="shared" si="23"/>
        <v>23.437112814130376</v>
      </c>
      <c r="AQ55">
        <f t="shared" si="24"/>
        <v>-10.160848776371594</v>
      </c>
      <c r="AR55">
        <f t="shared" si="25"/>
        <v>4.302630345308945E-2</v>
      </c>
      <c r="AS55">
        <f t="shared" si="26"/>
        <v>-13.540687981284776</v>
      </c>
      <c r="AT55">
        <f t="shared" si="44"/>
        <v>81.920842153301265</v>
      </c>
      <c r="AU55" s="38">
        <f t="shared" si="27"/>
        <v>0.55978758887589219</v>
      </c>
      <c r="AV55">
        <f t="shared" si="28"/>
        <v>-10.243539103871068</v>
      </c>
      <c r="AW55">
        <f t="shared" si="29"/>
        <v>-10.077568657488866</v>
      </c>
      <c r="AX55">
        <f t="shared" si="49"/>
        <v>81.843983455760551</v>
      </c>
      <c r="AY55">
        <f t="shared" si="49"/>
        <v>81.998196508444508</v>
      </c>
      <c r="AZ55" s="39">
        <f t="shared" si="30"/>
        <v>0.3324431903876684</v>
      </c>
      <c r="BA55" s="39">
        <f t="shared" si="31"/>
        <v>0.78756035695490467</v>
      </c>
      <c r="BB55" s="10">
        <f t="shared" si="45"/>
        <v>655.36871985682023</v>
      </c>
    </row>
    <row r="56" spans="4:54" x14ac:dyDescent="0.35">
      <c r="D56" s="8">
        <f t="shared" si="46"/>
        <v>35849</v>
      </c>
      <c r="E56" s="9">
        <f t="shared" si="0"/>
        <v>0.55208333333333337</v>
      </c>
      <c r="F56" s="10">
        <f t="shared" si="32"/>
        <v>2450868.010416667</v>
      </c>
      <c r="G56" s="7">
        <f t="shared" si="33"/>
        <v>-1.8534964636085501E-2</v>
      </c>
      <c r="H56" s="6">
        <f t="shared" si="1"/>
        <v>333.19346443325901</v>
      </c>
      <c r="I56">
        <f t="shared" si="2"/>
        <v>-309.71201411061628</v>
      </c>
      <c r="J56" s="6">
        <f t="shared" si="3"/>
        <v>1.6709413110781265E-2</v>
      </c>
      <c r="K56">
        <f t="shared" si="4"/>
        <v>1.4927020473039416</v>
      </c>
      <c r="L56">
        <f t="shared" si="34"/>
        <v>334.68616648056297</v>
      </c>
      <c r="M56">
        <f t="shared" si="35"/>
        <v>-308.21931206331232</v>
      </c>
      <c r="N56">
        <f t="shared" si="36"/>
        <v>0.98949276675012621</v>
      </c>
      <c r="O56">
        <f t="shared" si="5"/>
        <v>334.67891152308277</v>
      </c>
      <c r="P56">
        <f t="shared" si="6"/>
        <v>23.439532142820891</v>
      </c>
      <c r="Q56">
        <f t="shared" si="7"/>
        <v>-2.4189104304492151E-3</v>
      </c>
      <c r="R56">
        <f t="shared" si="8"/>
        <v>23.437113232390441</v>
      </c>
      <c r="S56">
        <f t="shared" si="9"/>
        <v>-9.7942515237478496</v>
      </c>
      <c r="T56">
        <f t="shared" si="10"/>
        <v>4.3026305032467328E-2</v>
      </c>
      <c r="U56">
        <f t="shared" si="11"/>
        <v>-13.405372705753305</v>
      </c>
      <c r="V56">
        <f t="shared" si="12"/>
        <v>709.0411872942467</v>
      </c>
      <c r="W56">
        <f t="shared" si="37"/>
        <v>-2.7397031764383257</v>
      </c>
      <c r="X56">
        <f t="shared" si="13"/>
        <v>51.676190059070819</v>
      </c>
      <c r="Y56">
        <f t="shared" si="38"/>
        <v>38.323809940929181</v>
      </c>
      <c r="Z56">
        <f t="shared" si="47"/>
        <v>2.0378630716883929E-2</v>
      </c>
      <c r="AA56" s="13">
        <f t="shared" si="39"/>
        <v>38.344188571646065</v>
      </c>
      <c r="AB56" s="13">
        <f t="shared" si="14"/>
        <v>176.55793154668993</v>
      </c>
      <c r="AD56" s="10">
        <f t="shared" si="15"/>
        <v>2450868.0087176668</v>
      </c>
      <c r="AE56" s="1">
        <f t="shared" si="40"/>
        <v>-1.8535011152173968E-2</v>
      </c>
      <c r="AF56">
        <f t="shared" si="16"/>
        <v>333.19178981826531</v>
      </c>
      <c r="AG56">
        <f t="shared" si="17"/>
        <v>-309.71368864562459</v>
      </c>
      <c r="AH56">
        <f t="shared" si="18"/>
        <v>1.6709413112736445E-2</v>
      </c>
      <c r="AI56">
        <f t="shared" si="19"/>
        <v>1.4926665295917041</v>
      </c>
      <c r="AJ56">
        <f t="shared" si="41"/>
        <v>334.68445634785701</v>
      </c>
      <c r="AK56">
        <f t="shared" si="42"/>
        <v>-308.22102211603288</v>
      </c>
      <c r="AL56">
        <f t="shared" si="43"/>
        <v>0.98949238302651765</v>
      </c>
      <c r="AM56">
        <f t="shared" si="20"/>
        <v>334.67720139746893</v>
      </c>
      <c r="AN56">
        <f t="shared" si="21"/>
        <v>23.439532143425794</v>
      </c>
      <c r="AO56">
        <f t="shared" si="22"/>
        <v>-2.418911746525886E-3</v>
      </c>
      <c r="AP56">
        <f t="shared" si="23"/>
        <v>23.437113231679266</v>
      </c>
      <c r="AQ56">
        <f t="shared" si="24"/>
        <v>-9.7948754537136367</v>
      </c>
      <c r="AR56">
        <f t="shared" si="25"/>
        <v>4.3026305029781879E-2</v>
      </c>
      <c r="AS56">
        <f t="shared" si="26"/>
        <v>-13.405610986141657</v>
      </c>
      <c r="AT56">
        <f t="shared" si="44"/>
        <v>82.260388579168506</v>
      </c>
      <c r="AU56" s="38">
        <f t="shared" si="27"/>
        <v>0.55969378540704284</v>
      </c>
      <c r="AV56">
        <f t="shared" si="28"/>
        <v>-9.8785007529676729</v>
      </c>
      <c r="AW56">
        <f t="shared" si="29"/>
        <v>-9.7106837551873255</v>
      </c>
      <c r="AX56">
        <f t="shared" si="49"/>
        <v>82.182889284837643</v>
      </c>
      <c r="AY56">
        <f t="shared" si="49"/>
        <v>82.338361422875963</v>
      </c>
      <c r="AZ56" s="39">
        <f t="shared" si="30"/>
        <v>0.33140798183804943</v>
      </c>
      <c r="BA56" s="39">
        <f t="shared" si="31"/>
        <v>0.78841145602614282</v>
      </c>
      <c r="BB56" s="10">
        <f t="shared" si="45"/>
        <v>658.08500283085436</v>
      </c>
    </row>
    <row r="57" spans="4:54" x14ac:dyDescent="0.35">
      <c r="D57" s="8">
        <f t="shared" si="46"/>
        <v>35850</v>
      </c>
      <c r="E57" s="9">
        <f t="shared" si="0"/>
        <v>0.55208333333333337</v>
      </c>
      <c r="F57" s="10">
        <f t="shared" si="32"/>
        <v>2450869.010416667</v>
      </c>
      <c r="G57" s="7">
        <f t="shared" si="33"/>
        <v>-1.8507586128214178E-2</v>
      </c>
      <c r="H57" s="6">
        <f t="shared" si="1"/>
        <v>334.17911179311591</v>
      </c>
      <c r="I57">
        <f t="shared" si="2"/>
        <v>-308.72641382873559</v>
      </c>
      <c r="J57" s="6">
        <f t="shared" si="3"/>
        <v>1.6709411959999428E-2</v>
      </c>
      <c r="K57">
        <f t="shared" si="4"/>
        <v>1.5133759805500269</v>
      </c>
      <c r="L57">
        <f t="shared" si="34"/>
        <v>335.69248777366596</v>
      </c>
      <c r="M57">
        <f t="shared" si="35"/>
        <v>-307.21303784818554</v>
      </c>
      <c r="N57">
        <f t="shared" si="36"/>
        <v>0.98972017226258635</v>
      </c>
      <c r="O57">
        <f t="shared" si="5"/>
        <v>335.68522864257193</v>
      </c>
      <c r="P57">
        <f t="shared" si="6"/>
        <v>23.439531786786389</v>
      </c>
      <c r="Q57">
        <f t="shared" si="7"/>
        <v>-2.4181347773687893E-3</v>
      </c>
      <c r="R57">
        <f t="shared" si="8"/>
        <v>23.437113652009021</v>
      </c>
      <c r="S57">
        <f t="shared" si="9"/>
        <v>-9.4257953259310607</v>
      </c>
      <c r="T57">
        <f t="shared" si="10"/>
        <v>4.3026306616975082E-2</v>
      </c>
      <c r="U57">
        <f t="shared" si="11"/>
        <v>-13.260048427054649</v>
      </c>
      <c r="V57">
        <f t="shared" si="12"/>
        <v>709.18651157294528</v>
      </c>
      <c r="W57">
        <f t="shared" si="37"/>
        <v>-2.7033721067636804</v>
      </c>
      <c r="X57">
        <f t="shared" si="13"/>
        <v>51.306490944948962</v>
      </c>
      <c r="Y57">
        <f t="shared" si="38"/>
        <v>38.693509055051038</v>
      </c>
      <c r="Z57">
        <f t="shared" si="47"/>
        <v>2.0111536000539811E-2</v>
      </c>
      <c r="AA57" s="13">
        <f t="shared" si="39"/>
        <v>38.71362059105158</v>
      </c>
      <c r="AB57" s="13">
        <f t="shared" si="14"/>
        <v>176.58236961354703</v>
      </c>
      <c r="AD57" s="10">
        <f t="shared" si="15"/>
        <v>2450869.0087176668</v>
      </c>
      <c r="AE57" s="1">
        <f t="shared" si="40"/>
        <v>-1.8507632644302649E-2</v>
      </c>
      <c r="AF57">
        <f t="shared" si="16"/>
        <v>334.17743717812198</v>
      </c>
      <c r="AG57">
        <f t="shared" si="17"/>
        <v>-308.72808836374401</v>
      </c>
      <c r="AH57">
        <f t="shared" si="18"/>
        <v>1.6709411961954607E-2</v>
      </c>
      <c r="AI57">
        <f t="shared" si="19"/>
        <v>1.5133412485854834</v>
      </c>
      <c r="AJ57">
        <f t="shared" si="41"/>
        <v>335.69077842670748</v>
      </c>
      <c r="AK57">
        <f t="shared" si="42"/>
        <v>-307.2147471151585</v>
      </c>
      <c r="AL57">
        <f t="shared" si="43"/>
        <v>0.98971978329138388</v>
      </c>
      <c r="AM57">
        <f t="shared" si="20"/>
        <v>335.6835193027033</v>
      </c>
      <c r="AN57">
        <f t="shared" si="21"/>
        <v>23.439531787391292</v>
      </c>
      <c r="AO57">
        <f t="shared" si="22"/>
        <v>-2.4181360969553378E-3</v>
      </c>
      <c r="AP57">
        <f t="shared" si="23"/>
        <v>23.437113651294336</v>
      </c>
      <c r="AQ57">
        <f t="shared" si="24"/>
        <v>-9.4264233713325503</v>
      </c>
      <c r="AR57">
        <f t="shared" si="25"/>
        <v>4.3026306614276394E-2</v>
      </c>
      <c r="AS57">
        <f t="shared" si="26"/>
        <v>-13.260303849172436</v>
      </c>
      <c r="AT57">
        <f t="shared" si="44"/>
        <v>82.60125117294892</v>
      </c>
      <c r="AU57" s="38">
        <f t="shared" si="27"/>
        <v>0.55959287767303645</v>
      </c>
      <c r="AV57">
        <f t="shared" si="28"/>
        <v>-9.5109639352268722</v>
      </c>
      <c r="AW57">
        <f t="shared" si="29"/>
        <v>-9.3413399072670753</v>
      </c>
      <c r="AX57">
        <f t="shared" si="49"/>
        <v>82.523125865684776</v>
      </c>
      <c r="AY57">
        <f t="shared" si="49"/>
        <v>82.679828104169573</v>
      </c>
      <c r="AZ57" s="39">
        <f t="shared" si="30"/>
        <v>0.33036197249057875</v>
      </c>
      <c r="BA57" s="39">
        <f t="shared" si="31"/>
        <v>0.78925906685128522</v>
      </c>
      <c r="BB57" s="10">
        <f t="shared" si="45"/>
        <v>660.81181587941751</v>
      </c>
    </row>
    <row r="58" spans="4:54" x14ac:dyDescent="0.35">
      <c r="D58" s="8">
        <f t="shared" si="46"/>
        <v>35851</v>
      </c>
      <c r="E58" s="9">
        <f t="shared" si="0"/>
        <v>0.55208333333333337</v>
      </c>
      <c r="F58" s="10">
        <f t="shared" si="32"/>
        <v>2450870.010416667</v>
      </c>
      <c r="G58" s="7">
        <f t="shared" si="33"/>
        <v>-1.8480207620342859E-2</v>
      </c>
      <c r="H58" s="6">
        <f t="shared" si="1"/>
        <v>335.16475915297303</v>
      </c>
      <c r="I58">
        <f t="shared" si="2"/>
        <v>-307.74081354685512</v>
      </c>
      <c r="J58" s="6">
        <f t="shared" si="3"/>
        <v>1.6709410809217395E-2</v>
      </c>
      <c r="K58">
        <f t="shared" si="4"/>
        <v>1.5335844767087901</v>
      </c>
      <c r="L58">
        <f t="shared" si="34"/>
        <v>336.6983436296818</v>
      </c>
      <c r="M58">
        <f t="shared" si="35"/>
        <v>-306.20722907014635</v>
      </c>
      <c r="N58">
        <f t="shared" si="36"/>
        <v>0.9899506304240594</v>
      </c>
      <c r="O58">
        <f t="shared" si="5"/>
        <v>336.69108032631425</v>
      </c>
      <c r="P58">
        <f t="shared" si="6"/>
        <v>23.439531430751892</v>
      </c>
      <c r="Q58">
        <f t="shared" si="7"/>
        <v>-2.4173570587713556E-3</v>
      </c>
      <c r="R58">
        <f t="shared" si="8"/>
        <v>23.43711407369312</v>
      </c>
      <c r="S58">
        <f t="shared" si="9"/>
        <v>-9.0549732040984185</v>
      </c>
      <c r="T58">
        <f t="shared" si="10"/>
        <v>4.302630820928241E-2</v>
      </c>
      <c r="U58">
        <f t="shared" si="11"/>
        <v>-13.1047780442467</v>
      </c>
      <c r="V58">
        <f t="shared" si="12"/>
        <v>709.34178195575328</v>
      </c>
      <c r="W58">
        <f t="shared" si="37"/>
        <v>-2.6645545110616808</v>
      </c>
      <c r="X58">
        <f t="shared" si="13"/>
        <v>50.934324079063032</v>
      </c>
      <c r="Y58">
        <f t="shared" si="38"/>
        <v>39.065675920936968</v>
      </c>
      <c r="Z58">
        <f t="shared" si="47"/>
        <v>1.984693047712123E-2</v>
      </c>
      <c r="AA58" s="13">
        <f t="shared" si="39"/>
        <v>39.08552285141409</v>
      </c>
      <c r="AB58" s="13">
        <f t="shared" si="14"/>
        <v>176.61018364751442</v>
      </c>
      <c r="AD58" s="10">
        <f t="shared" si="15"/>
        <v>2450870.0087176668</v>
      </c>
      <c r="AE58" s="1">
        <f t="shared" si="40"/>
        <v>-1.8480254136431326E-2</v>
      </c>
      <c r="AF58">
        <f t="shared" si="16"/>
        <v>335.16308453797933</v>
      </c>
      <c r="AG58">
        <f t="shared" si="17"/>
        <v>-307.74248808186343</v>
      </c>
      <c r="AH58">
        <f t="shared" si="18"/>
        <v>1.6709410811172574E-2</v>
      </c>
      <c r="AI58">
        <f t="shared" si="19"/>
        <v>1.5335505404898782</v>
      </c>
      <c r="AJ58">
        <f t="shared" si="41"/>
        <v>336.69663507846923</v>
      </c>
      <c r="AK58">
        <f t="shared" si="42"/>
        <v>-306.20893754137353</v>
      </c>
      <c r="AL58">
        <f t="shared" si="43"/>
        <v>0.98995023632758428</v>
      </c>
      <c r="AM58">
        <f t="shared" si="20"/>
        <v>336.6893717821892</v>
      </c>
      <c r="AN58">
        <f t="shared" si="21"/>
        <v>23.439531431356794</v>
      </c>
      <c r="AO58">
        <f t="shared" si="22"/>
        <v>-2.417358381866656E-3</v>
      </c>
      <c r="AP58">
        <f t="shared" si="23"/>
        <v>23.437114072974929</v>
      </c>
      <c r="AQ58">
        <f t="shared" si="24"/>
        <v>-9.055605173924878</v>
      </c>
      <c r="AR58">
        <f t="shared" si="25"/>
        <v>4.3026308206570468E-2</v>
      </c>
      <c r="AS58">
        <f t="shared" si="26"/>
        <v>-13.105050120394987</v>
      </c>
      <c r="AT58">
        <f t="shared" si="44"/>
        <v>82.943351504260605</v>
      </c>
      <c r="AU58" s="38">
        <f t="shared" si="27"/>
        <v>0.55948506258360764</v>
      </c>
      <c r="AV58">
        <f t="shared" si="28"/>
        <v>-9.1410410186242146</v>
      </c>
      <c r="AW58">
        <f t="shared" si="29"/>
        <v>-8.9696500314823204</v>
      </c>
      <c r="AX58">
        <f t="shared" si="49"/>
        <v>82.864614446265605</v>
      </c>
      <c r="AY58">
        <f t="shared" si="49"/>
        <v>83.022518440047818</v>
      </c>
      <c r="AZ58" s="39">
        <f t="shared" si="30"/>
        <v>0.32930557801064758</v>
      </c>
      <c r="BA58" s="39">
        <f t="shared" si="31"/>
        <v>0.79010316936151825</v>
      </c>
      <c r="BB58" s="10">
        <f t="shared" si="45"/>
        <v>663.5485315452537</v>
      </c>
    </row>
    <row r="59" spans="4:54" x14ac:dyDescent="0.35">
      <c r="D59" s="8">
        <f t="shared" si="46"/>
        <v>35852</v>
      </c>
      <c r="E59" s="9">
        <f t="shared" si="0"/>
        <v>0.55208333333333337</v>
      </c>
      <c r="F59" s="10">
        <f t="shared" si="32"/>
        <v>2450871.010416667</v>
      </c>
      <c r="G59" s="7">
        <f t="shared" si="33"/>
        <v>-1.8452829112471536E-2</v>
      </c>
      <c r="H59" s="6">
        <f t="shared" si="1"/>
        <v>336.15040651283084</v>
      </c>
      <c r="I59">
        <f t="shared" si="2"/>
        <v>-306.75521326497477</v>
      </c>
      <c r="J59" s="6">
        <f t="shared" si="3"/>
        <v>1.6709409658435176E-2</v>
      </c>
      <c r="K59">
        <f t="shared" si="4"/>
        <v>1.5533217310826943</v>
      </c>
      <c r="L59">
        <f t="shared" si="34"/>
        <v>337.70372824391353</v>
      </c>
      <c r="M59">
        <f t="shared" si="35"/>
        <v>-305.20189153389208</v>
      </c>
      <c r="N59">
        <f t="shared" si="36"/>
        <v>0.99018406881182663</v>
      </c>
      <c r="O59">
        <f t="shared" si="5"/>
        <v>337.69646076961629</v>
      </c>
      <c r="P59">
        <f t="shared" si="6"/>
        <v>23.43953107471739</v>
      </c>
      <c r="Q59">
        <f t="shared" si="7"/>
        <v>-2.4165772753212259E-3</v>
      </c>
      <c r="R59">
        <f t="shared" si="8"/>
        <v>23.437114497442067</v>
      </c>
      <c r="S59">
        <f t="shared" si="9"/>
        <v>-8.6818973584309838</v>
      </c>
      <c r="T59">
        <f t="shared" si="10"/>
        <v>4.3026309809386772E-2</v>
      </c>
      <c r="U59">
        <f t="shared" si="11"/>
        <v>-12.939851946419425</v>
      </c>
      <c r="V59">
        <f t="shared" si="12"/>
        <v>709.5067080535805</v>
      </c>
      <c r="W59">
        <f t="shared" si="37"/>
        <v>-2.623322986604876</v>
      </c>
      <c r="X59">
        <f t="shared" si="13"/>
        <v>50.559807507274449</v>
      </c>
      <c r="Y59">
        <f t="shared" si="38"/>
        <v>39.440192492725551</v>
      </c>
      <c r="Z59">
        <f t="shared" si="47"/>
        <v>1.9584857168060615E-2</v>
      </c>
      <c r="AA59" s="13">
        <f t="shared" si="39"/>
        <v>39.459777349893614</v>
      </c>
      <c r="AB59" s="13">
        <f t="shared" si="14"/>
        <v>176.64135289747753</v>
      </c>
      <c r="AD59" s="10">
        <f t="shared" si="15"/>
        <v>2450871.0087176668</v>
      </c>
      <c r="AE59" s="1">
        <f t="shared" si="40"/>
        <v>-1.8452875628560007E-2</v>
      </c>
      <c r="AF59">
        <f t="shared" si="16"/>
        <v>336.14873189783691</v>
      </c>
      <c r="AG59">
        <f t="shared" si="17"/>
        <v>-306.75688779998319</v>
      </c>
      <c r="AH59">
        <f t="shared" si="18"/>
        <v>1.6709409660390355E-2</v>
      </c>
      <c r="AI59">
        <f t="shared" si="19"/>
        <v>1.5532886003358874</v>
      </c>
      <c r="AJ59">
        <f t="shared" si="41"/>
        <v>337.70202049817277</v>
      </c>
      <c r="AK59">
        <f t="shared" si="42"/>
        <v>-305.20359919964733</v>
      </c>
      <c r="AL59">
        <f t="shared" si="43"/>
        <v>0.99018366971384053</v>
      </c>
      <c r="AM59">
        <f t="shared" si="20"/>
        <v>337.69475303096084</v>
      </c>
      <c r="AN59">
        <f t="shared" si="21"/>
        <v>23.439531075322293</v>
      </c>
      <c r="AO59">
        <f t="shared" si="22"/>
        <v>-2.4165786019241468E-3</v>
      </c>
      <c r="AP59">
        <f t="shared" si="23"/>
        <v>23.437114496720369</v>
      </c>
      <c r="AQ59">
        <f t="shared" si="24"/>
        <v>-8.6825330624400774</v>
      </c>
      <c r="AR59">
        <f t="shared" si="25"/>
        <v>4.3026309806661583E-2</v>
      </c>
      <c r="AS59">
        <f t="shared" si="26"/>
        <v>-12.940140177709853</v>
      </c>
      <c r="AT59">
        <f t="shared" si="44"/>
        <v>83.286613735136612</v>
      </c>
      <c r="AU59" s="38">
        <f t="shared" si="27"/>
        <v>0.55937054179007628</v>
      </c>
      <c r="AV59">
        <f t="shared" si="28"/>
        <v>-8.7688439314528175</v>
      </c>
      <c r="AW59">
        <f t="shared" si="29"/>
        <v>-8.5957265981094331</v>
      </c>
      <c r="AX59">
        <f t="shared" si="49"/>
        <v>83.207278876804168</v>
      </c>
      <c r="AY59">
        <f t="shared" si="49"/>
        <v>83.366356900079197</v>
      </c>
      <c r="AZ59" s="39">
        <f t="shared" si="30"/>
        <v>0.32823921157673142</v>
      </c>
      <c r="BA59" s="39">
        <f t="shared" si="31"/>
        <v>0.79094375540140749</v>
      </c>
      <c r="BB59" s="10">
        <f t="shared" si="45"/>
        <v>666.29454310753351</v>
      </c>
    </row>
    <row r="60" spans="4:54" x14ac:dyDescent="0.35">
      <c r="D60" s="8">
        <f t="shared" si="46"/>
        <v>35853</v>
      </c>
      <c r="E60" s="9">
        <f t="shared" si="0"/>
        <v>0.55208333333333337</v>
      </c>
      <c r="F60" s="10">
        <f t="shared" si="32"/>
        <v>2450872.010416667</v>
      </c>
      <c r="G60" s="7">
        <f t="shared" si="33"/>
        <v>-1.8425450604600217E-2</v>
      </c>
      <c r="H60" s="6">
        <f t="shared" si="1"/>
        <v>337.13605387268888</v>
      </c>
      <c r="I60">
        <f t="shared" si="2"/>
        <v>-305.76961298309476</v>
      </c>
      <c r="J60" s="6">
        <f t="shared" si="3"/>
        <v>1.6709408507652766E-2</v>
      </c>
      <c r="K60">
        <f t="shared" si="4"/>
        <v>1.5725820994676067</v>
      </c>
      <c r="L60">
        <f t="shared" si="34"/>
        <v>338.70863597215646</v>
      </c>
      <c r="M60">
        <f t="shared" si="35"/>
        <v>-304.19703088362718</v>
      </c>
      <c r="N60">
        <f t="shared" si="36"/>
        <v>0.99042041416869508</v>
      </c>
      <c r="O60">
        <f t="shared" si="5"/>
        <v>338.70136432827707</v>
      </c>
      <c r="P60">
        <f t="shared" si="6"/>
        <v>23.439530718682892</v>
      </c>
      <c r="Q60">
        <f t="shared" si="7"/>
        <v>-2.4157954276844734E-3</v>
      </c>
      <c r="R60">
        <f t="shared" si="8"/>
        <v>23.437114923255209</v>
      </c>
      <c r="S60">
        <f t="shared" si="9"/>
        <v>-8.3066795294622491</v>
      </c>
      <c r="T60">
        <f t="shared" si="10"/>
        <v>4.3026311417285697E-2</v>
      </c>
      <c r="U60">
        <f t="shared" si="11"/>
        <v>-12.76556686985557</v>
      </c>
      <c r="V60">
        <f t="shared" si="12"/>
        <v>709.68099313014443</v>
      </c>
      <c r="W60">
        <f t="shared" si="37"/>
        <v>-2.5797517174638926</v>
      </c>
      <c r="X60">
        <f t="shared" si="13"/>
        <v>50.183059128419956</v>
      </c>
      <c r="Y60">
        <f t="shared" si="38"/>
        <v>39.816940871580044</v>
      </c>
      <c r="Z60">
        <f t="shared" si="47"/>
        <v>1.9325354146504315E-2</v>
      </c>
      <c r="AA60" s="13">
        <f t="shared" si="39"/>
        <v>39.836266225726547</v>
      </c>
      <c r="AB60" s="13">
        <f t="shared" si="14"/>
        <v>176.6758542572353</v>
      </c>
      <c r="AD60" s="10">
        <f t="shared" si="15"/>
        <v>2450872.0087176668</v>
      </c>
      <c r="AE60" s="1">
        <f t="shared" si="40"/>
        <v>-1.8425497120688684E-2</v>
      </c>
      <c r="AF60">
        <f t="shared" si="16"/>
        <v>337.13437925769506</v>
      </c>
      <c r="AG60">
        <f t="shared" si="17"/>
        <v>-305.77128751810307</v>
      </c>
      <c r="AH60">
        <f t="shared" si="18"/>
        <v>1.6709408509607945E-2</v>
      </c>
      <c r="AI60">
        <f t="shared" si="19"/>
        <v>1.572549783645508</v>
      </c>
      <c r="AJ60">
        <f t="shared" si="41"/>
        <v>338.70692904134057</v>
      </c>
      <c r="AK60">
        <f t="shared" si="42"/>
        <v>-304.19873773445755</v>
      </c>
      <c r="AL60">
        <f t="shared" si="43"/>
        <v>0.99042001019435455</v>
      </c>
      <c r="AM60">
        <f t="shared" si="20"/>
        <v>338.69965740454415</v>
      </c>
      <c r="AN60">
        <f t="shared" si="21"/>
        <v>23.439530719287795</v>
      </c>
      <c r="AO60">
        <f t="shared" si="22"/>
        <v>-2.4157967577938815E-3</v>
      </c>
      <c r="AP60">
        <f t="shared" si="23"/>
        <v>23.43711492253</v>
      </c>
      <c r="AQ60">
        <f t="shared" si="24"/>
        <v>-8.3073187782045252</v>
      </c>
      <c r="AR60">
        <f t="shared" si="25"/>
        <v>4.3026311414547269E-2</v>
      </c>
      <c r="AS60">
        <f t="shared" si="26"/>
        <v>-12.765870747017329</v>
      </c>
      <c r="AT60">
        <f t="shared" si="44"/>
        <v>83.63096453202968</v>
      </c>
      <c r="AU60" s="38">
        <f t="shared" si="27"/>
        <v>0.55924952135209538</v>
      </c>
      <c r="AV60">
        <f t="shared" si="28"/>
        <v>-8.3944841462512318</v>
      </c>
      <c r="AW60">
        <f t="shared" si="29"/>
        <v>-8.2196816142612796</v>
      </c>
      <c r="AX60">
        <f t="shared" si="49"/>
        <v>83.551045522684745</v>
      </c>
      <c r="AY60">
        <f t="shared" si="49"/>
        <v>83.711270446820151</v>
      </c>
      <c r="AZ60" s="39">
        <f t="shared" si="30"/>
        <v>0.32716328378908216</v>
      </c>
      <c r="BA60" s="39">
        <f t="shared" si="31"/>
        <v>0.79178082814881789</v>
      </c>
      <c r="BB60" s="10">
        <f t="shared" si="45"/>
        <v>669.04926387801959</v>
      </c>
    </row>
    <row r="61" spans="4:54" x14ac:dyDescent="0.35">
      <c r="D61" s="8">
        <f t="shared" si="46"/>
        <v>35854</v>
      </c>
      <c r="E61" s="9">
        <f t="shared" si="0"/>
        <v>0.55208333333333337</v>
      </c>
      <c r="F61" s="10">
        <f t="shared" si="32"/>
        <v>2450873.010416667</v>
      </c>
      <c r="G61" s="7">
        <f t="shared" si="33"/>
        <v>-1.8398072096728894E-2</v>
      </c>
      <c r="H61" s="6">
        <f t="shared" si="1"/>
        <v>338.12170123254748</v>
      </c>
      <c r="I61">
        <f t="shared" si="2"/>
        <v>-304.78401270121498</v>
      </c>
      <c r="J61" s="6">
        <f t="shared" si="3"/>
        <v>1.6709407356870168E-2</v>
      </c>
      <c r="K61">
        <f t="shared" si="4"/>
        <v>1.5913600995424559</v>
      </c>
      <c r="L61">
        <f t="shared" si="34"/>
        <v>339.71306133208992</v>
      </c>
      <c r="M61">
        <f t="shared" si="35"/>
        <v>-303.19265260167253</v>
      </c>
      <c r="N61">
        <f t="shared" si="36"/>
        <v>0.99065959242972856</v>
      </c>
      <c r="O61">
        <f t="shared" si="5"/>
        <v>339.70578551997932</v>
      </c>
      <c r="P61">
        <f t="shared" si="6"/>
        <v>23.439530362648391</v>
      </c>
      <c r="Q61">
        <f t="shared" si="7"/>
        <v>-2.4150115165289345E-3</v>
      </c>
      <c r="R61">
        <f t="shared" si="8"/>
        <v>23.437115351131862</v>
      </c>
      <c r="S61">
        <f t="shared" si="9"/>
        <v>-7.9294309843824697</v>
      </c>
      <c r="T61">
        <f t="shared" si="10"/>
        <v>4.3026313032976625E-2</v>
      </c>
      <c r="U61">
        <f t="shared" si="11"/>
        <v>-12.582225427897395</v>
      </c>
      <c r="V61">
        <f t="shared" si="12"/>
        <v>709.86433457210262</v>
      </c>
      <c r="W61">
        <f t="shared" si="37"/>
        <v>-2.5339163569743448</v>
      </c>
      <c r="X61">
        <f t="shared" si="13"/>
        <v>49.804196653244276</v>
      </c>
      <c r="Y61">
        <f t="shared" si="38"/>
        <v>40.195803346755724</v>
      </c>
      <c r="Z61">
        <f t="shared" si="47"/>
        <v>1.9068454813608381E-2</v>
      </c>
      <c r="AA61" s="13">
        <f t="shared" si="39"/>
        <v>40.214871801569331</v>
      </c>
      <c r="AB61" s="13">
        <f t="shared" si="14"/>
        <v>176.71366228980435</v>
      </c>
      <c r="AD61" s="10">
        <f t="shared" si="15"/>
        <v>2450873.0087176668</v>
      </c>
      <c r="AE61" s="1">
        <f t="shared" si="40"/>
        <v>-1.8398118612817364E-2</v>
      </c>
      <c r="AF61">
        <f t="shared" si="16"/>
        <v>338.12002661755366</v>
      </c>
      <c r="AG61">
        <f t="shared" si="17"/>
        <v>-304.7856872362234</v>
      </c>
      <c r="AH61">
        <f t="shared" si="18"/>
        <v>1.6709407358825347E-2</v>
      </c>
      <c r="AI61">
        <f t="shared" si="19"/>
        <v>1.5913286078214874</v>
      </c>
      <c r="AJ61">
        <f t="shared" si="41"/>
        <v>339.71135522537514</v>
      </c>
      <c r="AK61">
        <f t="shared" si="42"/>
        <v>-303.19435862840191</v>
      </c>
      <c r="AL61">
        <f t="shared" si="43"/>
        <v>0.99065918370553963</v>
      </c>
      <c r="AM61">
        <f t="shared" si="20"/>
        <v>339.70407942034518</v>
      </c>
      <c r="AN61">
        <f t="shared" si="21"/>
        <v>23.439530363253294</v>
      </c>
      <c r="AO61">
        <f t="shared" si="22"/>
        <v>-2.4150128501436935E-3</v>
      </c>
      <c r="AP61">
        <f t="shared" si="23"/>
        <v>23.43711535040315</v>
      </c>
      <c r="AQ61">
        <f t="shared" si="24"/>
        <v>-7.9300735892232908</v>
      </c>
      <c r="AR61">
        <f t="shared" si="25"/>
        <v>4.3026313030224958E-2</v>
      </c>
      <c r="AS61">
        <f t="shared" si="26"/>
        <v>-12.582544432067465</v>
      </c>
      <c r="AT61">
        <f t="shared" si="44"/>
        <v>83.976332975104555</v>
      </c>
      <c r="AU61" s="38">
        <f t="shared" si="27"/>
        <v>0.55912221141115803</v>
      </c>
      <c r="AV61">
        <f t="shared" si="28"/>
        <v>-8.0180726658986927</v>
      </c>
      <c r="AW61">
        <f t="shared" si="29"/>
        <v>-7.8416266103881291</v>
      </c>
      <c r="AX61">
        <f t="shared" si="49"/>
        <v>83.895843174599804</v>
      </c>
      <c r="AY61">
        <f t="shared" si="49"/>
        <v>84.05718844428371</v>
      </c>
      <c r="AZ61" s="39">
        <f t="shared" si="30"/>
        <v>0.32607820259282522</v>
      </c>
      <c r="BA61" s="39">
        <f t="shared" si="31"/>
        <v>0.79261440153416829</v>
      </c>
      <c r="BB61" s="10">
        <f t="shared" si="45"/>
        <v>671.81212647553411</v>
      </c>
    </row>
    <row r="62" spans="4:54" x14ac:dyDescent="0.35">
      <c r="D62" s="8">
        <f t="shared" si="46"/>
        <v>35855</v>
      </c>
      <c r="E62" s="9">
        <f t="shared" si="0"/>
        <v>0.55208333333333337</v>
      </c>
      <c r="F62" s="10">
        <f t="shared" si="32"/>
        <v>2450874.010416667</v>
      </c>
      <c r="G62" s="7">
        <f t="shared" si="33"/>
        <v>-1.8370693588857574E-2</v>
      </c>
      <c r="H62" s="6">
        <f t="shared" si="1"/>
        <v>339.10734859240642</v>
      </c>
      <c r="I62">
        <f t="shared" si="2"/>
        <v>-303.79841241933542</v>
      </c>
      <c r="J62" s="6">
        <f t="shared" si="3"/>
        <v>1.6709406206087376E-2</v>
      </c>
      <c r="K62">
        <f t="shared" si="4"/>
        <v>1.609650412185458</v>
      </c>
      <c r="L62">
        <f t="shared" si="34"/>
        <v>340.71699900459186</v>
      </c>
      <c r="M62">
        <f t="shared" si="35"/>
        <v>-302.18876200714999</v>
      </c>
      <c r="N62">
        <f t="shared" si="36"/>
        <v>0.99090152874913784</v>
      </c>
      <c r="O62">
        <f t="shared" si="5"/>
        <v>340.70971902560461</v>
      </c>
      <c r="P62">
        <f t="shared" si="6"/>
        <v>23.439530006613889</v>
      </c>
      <c r="Q62">
        <f t="shared" si="7"/>
        <v>-2.414225542524209E-3</v>
      </c>
      <c r="R62">
        <f t="shared" si="8"/>
        <v>23.437115781071366</v>
      </c>
      <c r="S62">
        <f t="shared" si="9"/>
        <v>-7.5502625054252368</v>
      </c>
      <c r="T62">
        <f t="shared" si="10"/>
        <v>4.3026314656457031E-2</v>
      </c>
      <c r="U62">
        <f t="shared" si="11"/>
        <v>-12.390135651437321</v>
      </c>
      <c r="V62">
        <f t="shared" si="12"/>
        <v>710.0564243485627</v>
      </c>
      <c r="W62">
        <f t="shared" si="37"/>
        <v>-2.4858939128593249</v>
      </c>
      <c r="X62">
        <f t="shared" si="13"/>
        <v>49.423337564901836</v>
      </c>
      <c r="Y62">
        <f t="shared" si="38"/>
        <v>40.576662435098164</v>
      </c>
      <c r="Z62">
        <f t="shared" si="47"/>
        <v>1.8814188167143638E-2</v>
      </c>
      <c r="AA62" s="13">
        <f t="shared" si="39"/>
        <v>40.595476623265306</v>
      </c>
      <c r="AB62" s="13">
        <f t="shared" si="14"/>
        <v>176.75474925085825</v>
      </c>
      <c r="AD62" s="10">
        <f t="shared" si="15"/>
        <v>2450874.0087176668</v>
      </c>
      <c r="AE62" s="1">
        <f t="shared" si="40"/>
        <v>-1.8370740104946045E-2</v>
      </c>
      <c r="AF62">
        <f t="shared" si="16"/>
        <v>339.10567397741261</v>
      </c>
      <c r="AG62">
        <f t="shared" si="17"/>
        <v>-303.80008695434384</v>
      </c>
      <c r="AH62">
        <f t="shared" si="18"/>
        <v>1.6709406208042558E-2</v>
      </c>
      <c r="AI62">
        <f t="shared" si="19"/>
        <v>1.6096197534636962</v>
      </c>
      <c r="AJ62">
        <f t="shared" si="41"/>
        <v>340.71529373087628</v>
      </c>
      <c r="AK62">
        <f t="shared" si="42"/>
        <v>-302.19046720088016</v>
      </c>
      <c r="AL62">
        <f t="shared" si="43"/>
        <v>0.99090111540291037</v>
      </c>
      <c r="AM62">
        <f t="shared" si="20"/>
        <v>340.70801375896741</v>
      </c>
      <c r="AN62">
        <f t="shared" si="21"/>
        <v>23.439530007218792</v>
      </c>
      <c r="AO62">
        <f t="shared" si="22"/>
        <v>-2.4142268796431806E-3</v>
      </c>
      <c r="AP62">
        <f t="shared" si="23"/>
        <v>23.437115780339148</v>
      </c>
      <c r="AQ62">
        <f t="shared" si="24"/>
        <v>-7.5509082785625168</v>
      </c>
      <c r="AR62">
        <f t="shared" si="25"/>
        <v>4.3026314653692138E-2</v>
      </c>
      <c r="AS62">
        <f t="shared" si="26"/>
        <v>-12.390469254931602</v>
      </c>
      <c r="AT62">
        <f t="shared" si="44"/>
        <v>84.322650465160237</v>
      </c>
      <c r="AU62" s="38">
        <f t="shared" si="27"/>
        <v>0.55898882587148035</v>
      </c>
      <c r="AV62">
        <f t="shared" si="28"/>
        <v>-7.639720011782968</v>
      </c>
      <c r="AW62">
        <f t="shared" si="29"/>
        <v>-7.4616726288671957</v>
      </c>
      <c r="AX62">
        <f t="shared" si="49"/>
        <v>84.241602956290038</v>
      </c>
      <c r="AY62">
        <f t="shared" si="49"/>
        <v>84.404042564074572</v>
      </c>
      <c r="AZ62" s="39">
        <f t="shared" si="30"/>
        <v>0.32498437321511908</v>
      </c>
      <c r="BA62" s="39">
        <f t="shared" si="31"/>
        <v>0.7934444996605764</v>
      </c>
      <c r="BB62" s="10">
        <f t="shared" si="45"/>
        <v>674.58258208145844</v>
      </c>
    </row>
    <row r="63" spans="4:54" x14ac:dyDescent="0.35">
      <c r="D63" s="8">
        <f t="shared" si="46"/>
        <v>35856</v>
      </c>
      <c r="E63" s="9">
        <f t="shared" si="0"/>
        <v>0.55208333333333337</v>
      </c>
      <c r="F63" s="10">
        <f t="shared" si="32"/>
        <v>2450875.010416667</v>
      </c>
      <c r="G63" s="7">
        <f t="shared" si="33"/>
        <v>-1.8343315080986251E-2</v>
      </c>
      <c r="H63" s="6">
        <f t="shared" si="1"/>
        <v>340.09299595226605</v>
      </c>
      <c r="I63">
        <f t="shared" si="2"/>
        <v>-302.81281213745598</v>
      </c>
      <c r="J63" s="6">
        <f t="shared" si="3"/>
        <v>1.6709405055304397E-2</v>
      </c>
      <c r="K63">
        <f t="shared" si="4"/>
        <v>1.6274478827170351</v>
      </c>
      <c r="L63">
        <f t="shared" si="34"/>
        <v>341.72044383498309</v>
      </c>
      <c r="M63">
        <f t="shared" si="35"/>
        <v>-301.18536425473894</v>
      </c>
      <c r="N63">
        <f t="shared" si="36"/>
        <v>0.99114614752731689</v>
      </c>
      <c r="O63">
        <f t="shared" si="5"/>
        <v>341.71315969047731</v>
      </c>
      <c r="P63">
        <f t="shared" si="6"/>
        <v>23.439529650579392</v>
      </c>
      <c r="Q63">
        <f t="shared" si="7"/>
        <v>-2.4134375063416575E-3</v>
      </c>
      <c r="R63">
        <f t="shared" si="8"/>
        <v>23.43711621307305</v>
      </c>
      <c r="S63">
        <f t="shared" si="9"/>
        <v>-7.1692843802388815</v>
      </c>
      <c r="T63">
        <f t="shared" si="10"/>
        <v>4.3026316287724416E-2</v>
      </c>
      <c r="U63">
        <f t="shared" si="11"/>
        <v>-12.189610540827646</v>
      </c>
      <c r="V63">
        <f t="shared" si="12"/>
        <v>710.25694945917235</v>
      </c>
      <c r="W63">
        <f t="shared" si="37"/>
        <v>-2.4357626352069133</v>
      </c>
      <c r="X63">
        <f t="shared" si="13"/>
        <v>49.040599081040362</v>
      </c>
      <c r="Y63">
        <f t="shared" si="38"/>
        <v>40.959400918959638</v>
      </c>
      <c r="Z63">
        <f t="shared" si="47"/>
        <v>1.8562579062035702E-2</v>
      </c>
      <c r="AA63" s="13">
        <f t="shared" si="39"/>
        <v>40.977963498021673</v>
      </c>
      <c r="AB63" s="13">
        <f t="shared" si="14"/>
        <v>176.79908511102531</v>
      </c>
      <c r="AD63" s="10">
        <f t="shared" si="15"/>
        <v>2450875.0087176668</v>
      </c>
      <c r="AE63" s="1">
        <f t="shared" si="40"/>
        <v>-1.8343361597074722E-2</v>
      </c>
      <c r="AF63">
        <f t="shared" si="16"/>
        <v>340.09132133727212</v>
      </c>
      <c r="AG63">
        <f t="shared" si="17"/>
        <v>-302.8144866724644</v>
      </c>
      <c r="AH63">
        <f t="shared" si="18"/>
        <v>1.6709405057259579E-2</v>
      </c>
      <c r="AI63">
        <f t="shared" si="19"/>
        <v>1.627418065612152</v>
      </c>
      <c r="AJ63">
        <f t="shared" si="41"/>
        <v>341.7187394028843</v>
      </c>
      <c r="AK63">
        <f t="shared" si="42"/>
        <v>-301.18706860685222</v>
      </c>
      <c r="AL63">
        <f t="shared" si="43"/>
        <v>0.99114572968811876</v>
      </c>
      <c r="AM63">
        <f t="shared" si="20"/>
        <v>341.71145526545462</v>
      </c>
      <c r="AN63">
        <f t="shared" si="21"/>
        <v>23.439529651184294</v>
      </c>
      <c r="AO63">
        <f t="shared" si="22"/>
        <v>-2.4134388469636997E-3</v>
      </c>
      <c r="AP63">
        <f t="shared" si="23"/>
        <v>23.43711621233733</v>
      </c>
      <c r="AQ63">
        <f t="shared" si="24"/>
        <v>-7.1699331347179962</v>
      </c>
      <c r="AR63">
        <f t="shared" si="25"/>
        <v>4.3026316284946284E-2</v>
      </c>
      <c r="AS63">
        <f t="shared" si="26"/>
        <v>-12.189958207892174</v>
      </c>
      <c r="AT63">
        <f t="shared" si="44"/>
        <v>84.66985062849686</v>
      </c>
      <c r="AU63" s="38">
        <f t="shared" si="27"/>
        <v>0.55884958208881397</v>
      </c>
      <c r="AV63">
        <f t="shared" si="28"/>
        <v>-7.2595362139471229</v>
      </c>
      <c r="AW63">
        <f t="shared" si="29"/>
        <v>-7.0799302145847678</v>
      </c>
      <c r="AX63">
        <f t="shared" si="49"/>
        <v>84.588258230193219</v>
      </c>
      <c r="AY63">
        <f t="shared" si="49"/>
        <v>84.751766689503924</v>
      </c>
      <c r="AZ63" s="39">
        <f t="shared" si="30"/>
        <v>0.32388219811605506</v>
      </c>
      <c r="BA63" s="39">
        <f t="shared" si="31"/>
        <v>0.79427115622632494</v>
      </c>
      <c r="BB63" s="10">
        <f t="shared" si="45"/>
        <v>677.36009967878863</v>
      </c>
    </row>
    <row r="64" spans="4:54" x14ac:dyDescent="0.35">
      <c r="D64" s="8">
        <f t="shared" si="46"/>
        <v>35857</v>
      </c>
      <c r="E64" s="9">
        <f t="shared" si="0"/>
        <v>0.55208333333333337</v>
      </c>
      <c r="F64" s="10">
        <f t="shared" si="32"/>
        <v>2450876.010416667</v>
      </c>
      <c r="G64" s="7">
        <f t="shared" si="33"/>
        <v>-1.8315936573114932E-2</v>
      </c>
      <c r="H64" s="6">
        <f t="shared" si="1"/>
        <v>341.07864331212591</v>
      </c>
      <c r="I64">
        <f t="shared" si="2"/>
        <v>-301.82721185557699</v>
      </c>
      <c r="J64" s="6">
        <f t="shared" si="3"/>
        <v>1.6709403904521226E-2</v>
      </c>
      <c r="K64">
        <f t="shared" si="4"/>
        <v>1.6447475220695615</v>
      </c>
      <c r="L64">
        <f t="shared" si="34"/>
        <v>342.72339083419547</v>
      </c>
      <c r="M64">
        <f t="shared" si="35"/>
        <v>-300.18246433350743</v>
      </c>
      <c r="N64">
        <f t="shared" si="36"/>
        <v>0.99139337243801129</v>
      </c>
      <c r="O64">
        <f t="shared" si="5"/>
        <v>342.7161025255329</v>
      </c>
      <c r="P64">
        <f t="shared" si="6"/>
        <v>23.43952929454489</v>
      </c>
      <c r="Q64">
        <f t="shared" si="7"/>
        <v>-2.4126474086544046E-3</v>
      </c>
      <c r="R64">
        <f t="shared" si="8"/>
        <v>23.437116647136236</v>
      </c>
      <c r="S64">
        <f t="shared" si="9"/>
        <v>-6.7866063941490546</v>
      </c>
      <c r="T64">
        <f t="shared" si="10"/>
        <v>4.3026317926776206E-2</v>
      </c>
      <c r="U64">
        <f t="shared" si="11"/>
        <v>-11.980967629911637</v>
      </c>
      <c r="V64">
        <f t="shared" si="12"/>
        <v>710.4655923700883</v>
      </c>
      <c r="W64">
        <f t="shared" si="37"/>
        <v>-2.3836019074779244</v>
      </c>
      <c r="X64">
        <f t="shared" si="13"/>
        <v>48.656098117478791</v>
      </c>
      <c r="Y64">
        <f t="shared" si="38"/>
        <v>41.343901882521209</v>
      </c>
      <c r="Z64">
        <f t="shared" si="47"/>
        <v>1.8313648462549278E-2</v>
      </c>
      <c r="AA64" s="13">
        <f t="shared" si="39"/>
        <v>41.362215530983761</v>
      </c>
      <c r="AB64" s="13">
        <f t="shared" si="14"/>
        <v>176.84663757676083</v>
      </c>
      <c r="AD64" s="10">
        <f t="shared" si="15"/>
        <v>2450876.0087176668</v>
      </c>
      <c r="AE64" s="1">
        <f t="shared" si="40"/>
        <v>-1.8315983089203403E-2</v>
      </c>
      <c r="AF64">
        <f t="shared" si="16"/>
        <v>341.07696869713197</v>
      </c>
      <c r="AG64">
        <f t="shared" si="17"/>
        <v>-301.82888639058541</v>
      </c>
      <c r="AH64">
        <f t="shared" si="18"/>
        <v>1.6709403906476409E-2</v>
      </c>
      <c r="AI64">
        <f t="shared" si="19"/>
        <v>1.6447185549169061</v>
      </c>
      <c r="AJ64">
        <f t="shared" si="41"/>
        <v>342.72168725204887</v>
      </c>
      <c r="AK64">
        <f t="shared" si="42"/>
        <v>-300.18416783566852</v>
      </c>
      <c r="AL64">
        <f t="shared" si="43"/>
        <v>0.99139295023612162</v>
      </c>
      <c r="AM64">
        <f t="shared" si="20"/>
        <v>342.71439895046001</v>
      </c>
      <c r="AN64">
        <f t="shared" si="21"/>
        <v>23.439529295149793</v>
      </c>
      <c r="AO64">
        <f t="shared" si="22"/>
        <v>-2.4126487527783712E-3</v>
      </c>
      <c r="AP64">
        <f t="shared" si="23"/>
        <v>23.437116646397016</v>
      </c>
      <c r="AQ64">
        <f t="shared" si="24"/>
        <v>-6.7872579438743594</v>
      </c>
      <c r="AR64">
        <f t="shared" si="25"/>
        <v>4.3026317923984855E-2</v>
      </c>
      <c r="AS64">
        <f t="shared" si="26"/>
        <v>-11.981328817452638</v>
      </c>
      <c r="AT64">
        <f t="shared" si="44"/>
        <v>85.017869220018596</v>
      </c>
      <c r="AU64" s="38">
        <f t="shared" si="27"/>
        <v>0.55870470056767552</v>
      </c>
      <c r="AV64">
        <f t="shared" si="28"/>
        <v>-6.8776308031212761</v>
      </c>
      <c r="AW64">
        <f t="shared" si="29"/>
        <v>-6.6965094074137435</v>
      </c>
      <c r="AX64">
        <f t="shared" si="49"/>
        <v>84.935744501295289</v>
      </c>
      <c r="AY64">
        <f t="shared" si="49"/>
        <v>85.100296817972819</v>
      </c>
      <c r="AZ64" s="39">
        <f t="shared" si="30"/>
        <v>0.32277207695296634</v>
      </c>
      <c r="BA64" s="39">
        <f t="shared" si="31"/>
        <v>0.79509441395093339</v>
      </c>
      <c r="BB64" s="10">
        <f t="shared" si="45"/>
        <v>680.14416527707249</v>
      </c>
    </row>
    <row r="65" spans="4:54" x14ac:dyDescent="0.35">
      <c r="D65" s="8">
        <f t="shared" si="46"/>
        <v>35858</v>
      </c>
      <c r="E65" s="9">
        <f t="shared" si="0"/>
        <v>0.55208333333333337</v>
      </c>
      <c r="F65" s="10">
        <f t="shared" si="32"/>
        <v>2450877.010416667</v>
      </c>
      <c r="G65" s="7">
        <f t="shared" si="33"/>
        <v>-1.8288558065243612E-2</v>
      </c>
      <c r="H65" s="6">
        <f t="shared" si="1"/>
        <v>342.06429067198621</v>
      </c>
      <c r="I65">
        <f t="shared" si="2"/>
        <v>-300.84161157369812</v>
      </c>
      <c r="J65" s="6">
        <f t="shared" si="3"/>
        <v>1.6709402753737869E-2</v>
      </c>
      <c r="K65">
        <f t="shared" si="4"/>
        <v>1.6615445078842048</v>
      </c>
      <c r="L65">
        <f t="shared" si="34"/>
        <v>343.72583517987044</v>
      </c>
      <c r="M65">
        <f t="shared" si="35"/>
        <v>-299.18006706581389</v>
      </c>
      <c r="N65">
        <f t="shared" si="36"/>
        <v>0.99164312645560571</v>
      </c>
      <c r="O65">
        <f t="shared" si="5"/>
        <v>343.71854270841629</v>
      </c>
      <c r="P65">
        <f t="shared" si="6"/>
        <v>23.439528938510389</v>
      </c>
      <c r="Q65">
        <f t="shared" si="7"/>
        <v>-2.4118552501373332E-3</v>
      </c>
      <c r="R65">
        <f t="shared" si="8"/>
        <v>23.437117083260251</v>
      </c>
      <c r="S65">
        <f t="shared" si="9"/>
        <v>-6.4023378242153299</v>
      </c>
      <c r="T65">
        <f t="shared" si="10"/>
        <v>4.3026319573609847E-2</v>
      </c>
      <c r="U65">
        <f t="shared" si="11"/>
        <v>-11.764528562780468</v>
      </c>
      <c r="V65">
        <f t="shared" si="12"/>
        <v>710.68203143721951</v>
      </c>
      <c r="W65">
        <f t="shared" si="37"/>
        <v>-2.3294921406951232</v>
      </c>
      <c r="X65">
        <f t="shared" si="13"/>
        <v>48.269951253484038</v>
      </c>
      <c r="Y65">
        <f t="shared" si="38"/>
        <v>41.730048746515962</v>
      </c>
      <c r="Z65">
        <f t="shared" si="47"/>
        <v>1.8067413685897118E-2</v>
      </c>
      <c r="AA65" s="13">
        <f t="shared" si="39"/>
        <v>41.74811616020186</v>
      </c>
      <c r="AB65" s="13">
        <f t="shared" si="14"/>
        <v>176.89737210952956</v>
      </c>
      <c r="AD65" s="10">
        <f t="shared" si="15"/>
        <v>2450877.0087176668</v>
      </c>
      <c r="AE65" s="1">
        <f t="shared" si="40"/>
        <v>-1.828860458133208E-2</v>
      </c>
      <c r="AF65">
        <f t="shared" si="16"/>
        <v>342.06261605699251</v>
      </c>
      <c r="AG65">
        <f t="shared" si="17"/>
        <v>-300.84328610870642</v>
      </c>
      <c r="AH65">
        <f t="shared" si="18"/>
        <v>1.6709402755693048E-2</v>
      </c>
      <c r="AI65">
        <f t="shared" si="19"/>
        <v>1.6615163987350006</v>
      </c>
      <c r="AJ65">
        <f t="shared" si="41"/>
        <v>343.7241324557275</v>
      </c>
      <c r="AK65">
        <f t="shared" si="42"/>
        <v>-299.18176970997143</v>
      </c>
      <c r="AL65">
        <f t="shared" si="43"/>
        <v>0.99164270002246857</v>
      </c>
      <c r="AM65">
        <f t="shared" si="20"/>
        <v>343.71683999134473</v>
      </c>
      <c r="AN65">
        <f t="shared" si="21"/>
        <v>23.439528939115291</v>
      </c>
      <c r="AO65">
        <f t="shared" si="22"/>
        <v>-2.4118565977620764E-3</v>
      </c>
      <c r="AP65">
        <f t="shared" si="23"/>
        <v>23.437117082517528</v>
      </c>
      <c r="AQ65">
        <f t="shared" si="24"/>
        <v>-6.4029919839586125</v>
      </c>
      <c r="AR65">
        <f t="shared" si="25"/>
        <v>4.3026319570805265E-2</v>
      </c>
      <c r="AS65">
        <f t="shared" si="26"/>
        <v>-11.764902721072314</v>
      </c>
      <c r="AT65">
        <f t="shared" si="44"/>
        <v>85.366644024840809</v>
      </c>
      <c r="AU65" s="38">
        <f t="shared" si="27"/>
        <v>0.55855440466741135</v>
      </c>
      <c r="AV65">
        <f t="shared" si="28"/>
        <v>-6.4941128045446996</v>
      </c>
      <c r="AW65">
        <f t="shared" si="29"/>
        <v>-6.3115197364898528</v>
      </c>
      <c r="AX65">
        <f t="shared" si="49"/>
        <v>85.283999319453542</v>
      </c>
      <c r="AY65">
        <f t="shared" si="49"/>
        <v>85.449570961890487</v>
      </c>
      <c r="AZ65" s="39">
        <f t="shared" si="30"/>
        <v>0.32165440655781818</v>
      </c>
      <c r="BA65" s="39">
        <f t="shared" si="31"/>
        <v>0.79591432400599604</v>
      </c>
      <c r="BB65" s="10">
        <f t="shared" si="45"/>
        <v>682.93428112537617</v>
      </c>
    </row>
    <row r="66" spans="4:54" x14ac:dyDescent="0.35">
      <c r="D66" s="8">
        <f t="shared" si="46"/>
        <v>35859</v>
      </c>
      <c r="E66" s="9">
        <f t="shared" si="0"/>
        <v>0.55208333333333337</v>
      </c>
      <c r="F66" s="10">
        <f t="shared" si="32"/>
        <v>2450878.010416667</v>
      </c>
      <c r="G66" s="7">
        <f t="shared" si="33"/>
        <v>-1.826117955737229E-2</v>
      </c>
      <c r="H66" s="6">
        <f t="shared" ref="H66:H129" si="50">MOD(280.46646+G66*(36000.76983 + G66*0.0003032),360)</f>
        <v>343.04993803184732</v>
      </c>
      <c r="I66">
        <f t="shared" ref="I66:I129" si="51">357.52911+G66*(35999.05029 - 0.0001537*G66)</f>
        <v>-299.85601129181947</v>
      </c>
      <c r="J66" s="6">
        <f t="shared" ref="J66:J129" si="52">0.016708634-G66*(0.000042037+0.0000001267*G66)</f>
        <v>1.6709401602954317E-2</v>
      </c>
      <c r="K66">
        <f t="shared" ref="K66:K129" si="53">SIN(RADIANS(I66))*(1.914602-G66*(0.004817+0.000014*G66))+SIN(RADIANS(2*I66))*(0.019993-0.000101*G66)+SIN(RADIANS(3*I66))*0.000289</f>
        <v>1.6778341855350321</v>
      </c>
      <c r="L66">
        <f t="shared" si="34"/>
        <v>344.72777221738232</v>
      </c>
      <c r="M66">
        <f t="shared" si="35"/>
        <v>-298.17817710628447</v>
      </c>
      <c r="N66">
        <f t="shared" si="36"/>
        <v>0.99189533188251489</v>
      </c>
      <c r="O66">
        <f t="shared" ref="O66:O129" si="54">L66-0.00569-0.00478*SIN(RADIANS(125.04-1934.136*G66))</f>
        <v>344.72047558450538</v>
      </c>
      <c r="P66">
        <f t="shared" ref="P66:P129" si="55">23+(26+((21.448-G66*(46.815+G66*(0.00059-G66*0.001813))))/60)/60</f>
        <v>23.439528582475887</v>
      </c>
      <c r="Q66">
        <f t="shared" ref="Q66:Q129" si="56">0.00256*COS(RADIANS(125.04-1934.136*G66))</f>
        <v>-2.411061031467088E-3</v>
      </c>
      <c r="R66">
        <f t="shared" ref="R66:R129" si="57">P66+0.00256*COS(RADIANS(125.04-1934.136*G66))</f>
        <v>23.437117521444421</v>
      </c>
      <c r="S66">
        <f t="shared" ref="S66:S129" si="58">DEGREES(ASIN(SIN(RADIANS(R66))*SIN(RADIANS(O66))))</f>
        <v>-6.0165874349892992</v>
      </c>
      <c r="T66">
        <f t="shared" ref="T66:T129" si="59">TAN(RADIANS(R66/2))*TAN(RADIANS(R66/2))</f>
        <v>4.3026321228222801E-2</v>
      </c>
      <c r="U66">
        <f t="shared" ref="U66:U129" si="60">4*DEGREES(T66*SIN(2*RADIANS(H66))-2*J66*SIN(RADIANS(I66))+4*J66*T66*SIN(RADIANS(I66))*COS(2*RADIANS(H66))-0.5*T66*T66*SIN(4*RADIANS(H66))-1.25*J66*J66*SIN(2*RADIANS(I66)))</f>
        <v>-11.540618683765199</v>
      </c>
      <c r="V66">
        <f t="shared" ref="V66:V129" si="61">MOD(E66*1440+U66+4*$B$4-60*$B$5,1440)</f>
        <v>710.90594131623482</v>
      </c>
      <c r="W66">
        <f t="shared" si="37"/>
        <v>-2.2735146709412959</v>
      </c>
      <c r="X66">
        <f t="shared" ref="X66:X129" si="62">DEGREES(ACOS(SIN(RADIANS($B$3))*SIN(RADIANS(S66))+COS(RADIANS($B$3))*COS(RADIANS(S66))*COS(RADIANS(W66))))</f>
        <v>47.882274698650917</v>
      </c>
      <c r="Y66">
        <f t="shared" si="38"/>
        <v>42.117725301349083</v>
      </c>
      <c r="Z66">
        <f t="shared" si="47"/>
        <v>1.7823888637123211E-2</v>
      </c>
      <c r="AA66" s="13">
        <f t="shared" si="39"/>
        <v>42.135549189986207</v>
      </c>
      <c r="AB66" s="13">
        <f t="shared" ref="AB66:AB129" si="63">IF(W66&gt;0,MOD(DEGREES(ACOS(((SIN(RADIANS($B$3))*COS(RADIANS(X66)))-SIN(RADIANS(S66)))/(COS(RADIANS($B$3))*SIN(RADIANS(X66)))))+180,360),MOD(540-DEGREES(ACOS(((SIN(RADIANS($B$3))*COS(RADIANS(X66)))-SIN(RADIANS(S66)))/(COS(RADIANS($B$3))*SIN(RADIANS(X66))))),360))</f>
        <v>176.95125194302886</v>
      </c>
      <c r="AD66" s="10">
        <f t="shared" ref="AD66:AD129" si="64">D66+2415018.5+$B$12-$B$5/24</f>
        <v>2450878.0087176668</v>
      </c>
      <c r="AE66" s="1">
        <f t="shared" si="40"/>
        <v>-1.826122607346076E-2</v>
      </c>
      <c r="AF66">
        <f t="shared" ref="AF66:AF129" si="65">MOD(280.46646+AE66*(36000.76983 + AE66*0.0003032),360)</f>
        <v>343.04826341685339</v>
      </c>
      <c r="AG66">
        <f t="shared" ref="AG66:AG129" si="66">357.52911+AE66*(35999.05029 - 0.0001537*AE66)</f>
        <v>-299.85768582682789</v>
      </c>
      <c r="AH66">
        <f t="shared" ref="AH66:AH129" si="67">0.016708634-AE66*(0.000042037+0.0000001267*AE66)</f>
        <v>1.67094016049095E-2</v>
      </c>
      <c r="AI66">
        <f t="shared" ref="AI66:AI129" si="68">SIN(RADIANS(AG66))*(1.914602-AE66*(0.004817+0.000014*AE66))+SIN(RADIANS(2*AG66))*(0.019993-0.000101*AE66)+SIN(RADIANS(3*AG66))*0.000289</f>
        <v>1.6778069421546895</v>
      </c>
      <c r="AJ66">
        <f t="shared" si="41"/>
        <v>344.72607035900808</v>
      </c>
      <c r="AK66">
        <f t="shared" si="42"/>
        <v>-298.1798788846732</v>
      </c>
      <c r="AL66">
        <f t="shared" si="43"/>
        <v>0.99189490135069325</v>
      </c>
      <c r="AM66">
        <f t="shared" ref="AM66:AM129" si="69">AJ66-0.00569-0.00478*SIN(RADIANS(125.04-1934.136*AE66))</f>
        <v>344.71877373320024</v>
      </c>
      <c r="AN66">
        <f t="shared" ref="AN66:AN129" si="70">23+(26+((21.448-AE66*(46.815+AE66*(0.00059-AE66*0.001813))))/60)/60</f>
        <v>23.43952858308079</v>
      </c>
      <c r="AO66">
        <f t="shared" ref="AO66:AO129" si="71">0.00256*COS(RADIANS(125.04-1934.136*AE66))</f>
        <v>-2.4110623825914566E-3</v>
      </c>
      <c r="AP66">
        <f t="shared" ref="AP66:AP129" si="72">AN66+0.00256*COS(RADIANS(125.04-1934.136*AE66))</f>
        <v>23.437117520698198</v>
      </c>
      <c r="AQ66">
        <f t="shared" ref="AQ66:AQ129" si="73">DEGREES(ASIN(SIN(RADIANS(AP66))*SIN(RADIANS(AM66))))</f>
        <v>-6.0172440203960393</v>
      </c>
      <c r="AR66">
        <f t="shared" si="25"/>
        <v>4.3026321225405013E-2</v>
      </c>
      <c r="AS66">
        <f t="shared" si="26"/>
        <v>-11.541005257135785</v>
      </c>
      <c r="AT66">
        <f t="shared" si="44"/>
        <v>85.716114758644053</v>
      </c>
      <c r="AU66" s="38">
        <f t="shared" si="27"/>
        <v>0.55839892031745542</v>
      </c>
      <c r="AV66">
        <f t="shared" si="28"/>
        <v>-6.1090907334867133</v>
      </c>
      <c r="AW66">
        <f t="shared" si="29"/>
        <v>-5.925070216192057</v>
      </c>
      <c r="AX66">
        <f t="shared" si="49"/>
        <v>85.632962180437545</v>
      </c>
      <c r="AY66">
        <f t="shared" si="49"/>
        <v>85.799529048368612</v>
      </c>
      <c r="AZ66" s="39">
        <f t="shared" si="30"/>
        <v>0.32052958092735112</v>
      </c>
      <c r="BA66" s="39">
        <f t="shared" si="31"/>
        <v>0.79673094545181267</v>
      </c>
      <c r="BB66" s="10">
        <f t="shared" si="45"/>
        <v>685.72996491522463</v>
      </c>
    </row>
    <row r="67" spans="4:54" x14ac:dyDescent="0.35">
      <c r="D67" s="8">
        <f t="shared" si="46"/>
        <v>35860</v>
      </c>
      <c r="E67" s="9">
        <f t="shared" ref="E67:E130" si="74">$B$11</f>
        <v>0.55208333333333337</v>
      </c>
      <c r="F67" s="10">
        <f t="shared" si="32"/>
        <v>2450879.010416667</v>
      </c>
      <c r="G67" s="7">
        <f t="shared" si="33"/>
        <v>-1.823380104950097E-2</v>
      </c>
      <c r="H67" s="6">
        <f t="shared" si="50"/>
        <v>344.03558539170854</v>
      </c>
      <c r="I67">
        <f t="shared" si="51"/>
        <v>-298.87041100994117</v>
      </c>
      <c r="J67" s="6">
        <f t="shared" si="52"/>
        <v>1.6709400452170578E-2</v>
      </c>
      <c r="K67">
        <f t="shared" si="53"/>
        <v>1.6936120690807757</v>
      </c>
      <c r="L67">
        <f t="shared" si="34"/>
        <v>345.72919746078929</v>
      </c>
      <c r="M67">
        <f t="shared" si="35"/>
        <v>-297.17679894086041</v>
      </c>
      <c r="N67">
        <f t="shared" si="36"/>
        <v>0.99214991037666511</v>
      </c>
      <c r="O67">
        <f t="shared" si="54"/>
        <v>345.72189666786187</v>
      </c>
      <c r="P67">
        <f t="shared" si="55"/>
        <v>23.439528226441386</v>
      </c>
      <c r="Q67">
        <f t="shared" si="56"/>
        <v>-2.4102647533220719E-3</v>
      </c>
      <c r="R67">
        <f t="shared" si="57"/>
        <v>23.437117961688063</v>
      </c>
      <c r="S67">
        <f t="shared" si="58"/>
        <v>-5.6294634758798843</v>
      </c>
      <c r="T67">
        <f t="shared" si="59"/>
        <v>4.3026322890612527E-2</v>
      </c>
      <c r="U67">
        <f t="shared" si="60"/>
        <v>-11.309566641075291</v>
      </c>
      <c r="V67">
        <f t="shared" si="61"/>
        <v>711.13699335892466</v>
      </c>
      <c r="W67">
        <f t="shared" si="37"/>
        <v>-2.2157516602688361</v>
      </c>
      <c r="X67">
        <f t="shared" si="62"/>
        <v>47.493184261382893</v>
      </c>
      <c r="Y67">
        <f t="shared" si="38"/>
        <v>42.506815738617107</v>
      </c>
      <c r="Z67">
        <f t="shared" si="47"/>
        <v>1.7583084035167746E-2</v>
      </c>
      <c r="AA67" s="13">
        <f t="shared" si="39"/>
        <v>42.524398822652273</v>
      </c>
      <c r="AB67" s="13">
        <f t="shared" si="63"/>
        <v>177.00823809821156</v>
      </c>
      <c r="AD67" s="10">
        <f t="shared" si="64"/>
        <v>2450879.0087176668</v>
      </c>
      <c r="AE67" s="1">
        <f t="shared" si="40"/>
        <v>-1.8233847565589437E-2</v>
      </c>
      <c r="AF67">
        <f t="shared" si="65"/>
        <v>344.03391077671483</v>
      </c>
      <c r="AG67">
        <f t="shared" si="66"/>
        <v>-298.87208554494924</v>
      </c>
      <c r="AH67">
        <f t="shared" si="67"/>
        <v>1.6709400454125761E-2</v>
      </c>
      <c r="AI67">
        <f t="shared" si="68"/>
        <v>1.6935856989473561</v>
      </c>
      <c r="AJ67">
        <f t="shared" si="41"/>
        <v>345.72749647566218</v>
      </c>
      <c r="AK67">
        <f t="shared" si="42"/>
        <v>-297.1784998460019</v>
      </c>
      <c r="AL67">
        <f t="shared" si="43"/>
        <v>0.99214947587979274</v>
      </c>
      <c r="AM67">
        <f t="shared" si="69"/>
        <v>345.72019568980153</v>
      </c>
      <c r="AN67">
        <f t="shared" si="70"/>
        <v>23.439528227046289</v>
      </c>
      <c r="AO67">
        <f t="shared" si="71"/>
        <v>-2.4102661079449129E-3</v>
      </c>
      <c r="AP67">
        <f t="shared" si="72"/>
        <v>23.437117960938345</v>
      </c>
      <c r="AQ67">
        <f t="shared" si="73"/>
        <v>-5.6301223034718895</v>
      </c>
      <c r="AR67">
        <f t="shared" ref="AR67:AR130" si="75">TAN(RADIANS(AP67/2))*TAN(RADIANS(AP67/2))</f>
        <v>4.3026322887781521E-2</v>
      </c>
      <c r="AS67">
        <f t="shared" ref="AS67:AS130" si="76">4*DEGREES(AR67*SIN(2*RADIANS(AF67))-2*AH67*SIN(RADIANS(AG67))+4*AH67*AR67*SIN(RADIANS(AG67))*COS(2*RADIANS(AF67))-0.5*AR67*AR67*SIN(4*RADIANS(AF67))-1.25*AH67*AH67*SIN(2*RADIANS(AG67)))</f>
        <v>-11.309965068567314</v>
      </c>
      <c r="AT67">
        <f t="shared" si="44"/>
        <v>86.06622296700084</v>
      </c>
      <c r="AU67" s="38">
        <f t="shared" ref="AU67:AU130" si="77">(720-4*$B$4-AS67+$B$5*60)/1440</f>
        <v>0.55823847574206065</v>
      </c>
      <c r="AV67">
        <f t="shared" ref="AV67:AV130" si="78">+AQ67-AT67/360*(AQ67-AQ66)</f>
        <v>-5.7226725923723398</v>
      </c>
      <c r="AW67">
        <f t="shared" ref="AW67:AW130" si="79">+AQ67+AT67/360*(AQ68-AQ67)</f>
        <v>-5.5372693437305127</v>
      </c>
      <c r="AX67">
        <f t="shared" si="49"/>
        <v>85.982574425914095</v>
      </c>
      <c r="AY67">
        <f t="shared" si="49"/>
        <v>86.150112817914547</v>
      </c>
      <c r="AZ67" s="39">
        <f t="shared" ref="AZ67:AZ130" si="80">(AU67*1440-AX67*4)/1440</f>
        <v>0.31939799122563262</v>
      </c>
      <c r="BA67" s="39">
        <f t="shared" ref="BA67:BA130" si="81">(AU67*1440+AY67*4)/1440</f>
        <v>0.79754434468071211</v>
      </c>
      <c r="BB67" s="10">
        <f t="shared" si="45"/>
        <v>688.53074897531451</v>
      </c>
    </row>
    <row r="68" spans="4:54" x14ac:dyDescent="0.35">
      <c r="D68" s="8">
        <f t="shared" si="46"/>
        <v>35861</v>
      </c>
      <c r="E68" s="9">
        <f t="shared" si="74"/>
        <v>0.55208333333333337</v>
      </c>
      <c r="F68" s="10">
        <f t="shared" ref="F68:F131" si="82">D68+2415018.5+E68-$B$5/24</f>
        <v>2450880.010416667</v>
      </c>
      <c r="G68" s="7">
        <f t="shared" ref="G68:G131" si="83">(F68-2451545)/36525</f>
        <v>-1.8206422541629647E-2</v>
      </c>
      <c r="H68" s="6">
        <f t="shared" si="50"/>
        <v>345.02123275157044</v>
      </c>
      <c r="I68">
        <f t="shared" si="51"/>
        <v>-297.88481072806275</v>
      </c>
      <c r="J68" s="6">
        <f t="shared" si="52"/>
        <v>1.6709399301386648E-2</v>
      </c>
      <c r="K68">
        <f t="shared" si="53"/>
        <v>1.7088738421445888</v>
      </c>
      <c r="L68">
        <f t="shared" ref="L68:L131" si="84">H68+K68</f>
        <v>346.73010659371505</v>
      </c>
      <c r="M68">
        <f t="shared" ref="M68:M131" si="85">I68+K68</f>
        <v>-296.17593688591813</v>
      </c>
      <c r="N68">
        <f t="shared" ref="N68:N131" si="86">(1.000001018*(1-J68*J68))/(1+J68*COS(RADIANS(M68)))</f>
        <v>0.99240678297905549</v>
      </c>
      <c r="O68">
        <f t="shared" si="54"/>
        <v>346.7228016421131</v>
      </c>
      <c r="P68">
        <f t="shared" si="55"/>
        <v>23.439527870406881</v>
      </c>
      <c r="Q68">
        <f t="shared" si="56"/>
        <v>-2.4094664163824497E-3</v>
      </c>
      <c r="R68">
        <f t="shared" si="57"/>
        <v>23.4371184039905</v>
      </c>
      <c r="S68">
        <f t="shared" si="58"/>
        <v>-5.2410736800317839</v>
      </c>
      <c r="T68">
        <f t="shared" si="59"/>
        <v>4.3026324560776395E-2</v>
      </c>
      <c r="U68">
        <f t="shared" si="60"/>
        <v>-11.071704004397006</v>
      </c>
      <c r="V68">
        <f t="shared" si="61"/>
        <v>711.37485599560296</v>
      </c>
      <c r="W68">
        <f t="shared" ref="W68:W131" si="87">IF(V68/4&lt;0,V68/4+180,V68/4-180)</f>
        <v>-2.1562860010992608</v>
      </c>
      <c r="X68">
        <f t="shared" si="62"/>
        <v>47.102795318966173</v>
      </c>
      <c r="Y68">
        <f t="shared" ref="Y68:Y131" si="88">90-X68</f>
        <v>42.897204681033827</v>
      </c>
      <c r="Z68">
        <f t="shared" ref="Z68:Z131" si="89">IF(Y68&gt;85,0,IF(Y68&gt;5,58.1/TAN(RADIANS(Y68))-0.07/POWER(TAN(RADIANS(Y68)),3)+0.000086/POWER(TAN(RADIANS(Y68)),5),IF(Y68&gt;-0.575,1735+Y68*(-518.2+Y68*(103.4+Y68*(-12.79+Y68*0.711))),-20.772/TAN(RADIANS(Y68)))))/3600</f>
        <v>1.7345007630074492E-2</v>
      </c>
      <c r="AA68" s="13">
        <f t="shared" ref="AA68:AA131" si="90">Y68+Z68</f>
        <v>42.914549688663904</v>
      </c>
      <c r="AB68" s="13">
        <f t="shared" si="63"/>
        <v>177.06828939587012</v>
      </c>
      <c r="AD68" s="10">
        <f t="shared" si="64"/>
        <v>2450880.0087176668</v>
      </c>
      <c r="AE68" s="1">
        <f t="shared" ref="AE68:AE131" si="91">(AD68-2451545)/36525</f>
        <v>-1.8206469057718118E-2</v>
      </c>
      <c r="AF68">
        <f t="shared" si="65"/>
        <v>345.01955813657651</v>
      </c>
      <c r="AG68">
        <f t="shared" si="66"/>
        <v>-297.88648526307117</v>
      </c>
      <c r="AH68">
        <f t="shared" si="67"/>
        <v>1.6709399303341831E-2</v>
      </c>
      <c r="AI68">
        <f t="shared" si="68"/>
        <v>1.7088483524473395</v>
      </c>
      <c r="AJ68">
        <f t="shared" ref="AJ68:AJ131" si="92">AF68+AI68</f>
        <v>346.72840648902383</v>
      </c>
      <c r="AK68">
        <f t="shared" ref="AK68:AK131" si="93">AG68+AI68</f>
        <v>-296.17763691062385</v>
      </c>
      <c r="AL68">
        <f t="shared" ref="AL68:AL131" si="94">(1.000001018*(1-AH68*AH68))/(1+AH68*COS(RADIANS(AK68)))</f>
        <v>0.99240634465179112</v>
      </c>
      <c r="AM68">
        <f t="shared" si="69"/>
        <v>346.72110154448632</v>
      </c>
      <c r="AN68">
        <f t="shared" si="70"/>
        <v>23.439527871011784</v>
      </c>
      <c r="AO68">
        <f t="shared" si="71"/>
        <v>-2.4094677745026046E-3</v>
      </c>
      <c r="AP68">
        <f t="shared" si="72"/>
        <v>23.437118403237282</v>
      </c>
      <c r="AQ68">
        <f t="shared" si="73"/>
        <v>-5.2417345672084767</v>
      </c>
      <c r="AR68">
        <f t="shared" si="75"/>
        <v>4.3026324557932205E-2</v>
      </c>
      <c r="AS68">
        <f t="shared" si="76"/>
        <v>-11.072113720406044</v>
      </c>
      <c r="AT68">
        <f t="shared" ref="AT68:AT131" si="95">DEGREES(ACOS(COS(RADIANS(90.833))/(COS(RADIANS($B$3))*COS(RADIANS(AQ68)))-TAN(RADIANS($B$3))*TAN(RADIANS(AQ68))))</f>
        <v>86.416911923875134</v>
      </c>
      <c r="AU68" s="38">
        <f t="shared" si="77"/>
        <v>0.55807330119472642</v>
      </c>
      <c r="AV68">
        <f t="shared" si="78"/>
        <v>-5.3349658694223336</v>
      </c>
      <c r="AW68">
        <f t="shared" si="79"/>
        <v>-5.1482250982495872</v>
      </c>
      <c r="AX68">
        <f t="shared" si="49"/>
        <v>86.332779142579682</v>
      </c>
      <c r="AY68">
        <f t="shared" si="49"/>
        <v>86.501265722322842</v>
      </c>
      <c r="AZ68" s="39">
        <f t="shared" si="80"/>
        <v>0.31826002579867174</v>
      </c>
      <c r="BA68" s="39">
        <f t="shared" si="81"/>
        <v>0.79835459486784544</v>
      </c>
      <c r="BB68" s="10">
        <f t="shared" ref="BB68:BB131" si="96">+AX68/360*24*60+AY68/360*24*60</f>
        <v>691.33617945961009</v>
      </c>
    </row>
    <row r="69" spans="4:54" x14ac:dyDescent="0.35">
      <c r="D69" s="8">
        <f t="shared" ref="D69:D132" si="97">D68+1</f>
        <v>35862</v>
      </c>
      <c r="E69" s="9">
        <f t="shared" si="74"/>
        <v>0.55208333333333337</v>
      </c>
      <c r="F69" s="10">
        <f t="shared" si="82"/>
        <v>2450881.010416667</v>
      </c>
      <c r="G69" s="7">
        <f t="shared" si="83"/>
        <v>-1.8179044033758328E-2</v>
      </c>
      <c r="H69" s="6">
        <f t="shared" si="50"/>
        <v>346.00688011143257</v>
      </c>
      <c r="I69">
        <f t="shared" si="51"/>
        <v>-296.8992104461849</v>
      </c>
      <c r="J69" s="6">
        <f t="shared" si="52"/>
        <v>1.6709398150602531E-2</v>
      </c>
      <c r="K69">
        <f t="shared" si="53"/>
        <v>1.7236153587221623</v>
      </c>
      <c r="L69">
        <f t="shared" si="84"/>
        <v>347.73049547015472</v>
      </c>
      <c r="M69">
        <f t="shared" si="85"/>
        <v>-295.17559508746274</v>
      </c>
      <c r="N69">
        <f t="shared" si="86"/>
        <v>0.99266587014138041</v>
      </c>
      <c r="O69">
        <f t="shared" si="54"/>
        <v>347.72318636125772</v>
      </c>
      <c r="P69">
        <f t="shared" si="55"/>
        <v>23.439527514372379</v>
      </c>
      <c r="Q69">
        <f t="shared" si="56"/>
        <v>-2.4086660213301415E-3</v>
      </c>
      <c r="R69">
        <f t="shared" si="57"/>
        <v>23.437118848351048</v>
      </c>
      <c r="S69">
        <f t="shared" si="58"/>
        <v>-4.85152526462831</v>
      </c>
      <c r="T69">
        <f t="shared" si="59"/>
        <v>4.3026326238711887E-2</v>
      </c>
      <c r="U69">
        <f t="shared" si="60"/>
        <v>-10.827364896672062</v>
      </c>
      <c r="V69">
        <f t="shared" si="61"/>
        <v>711.61919510332791</v>
      </c>
      <c r="W69">
        <f t="shared" si="87"/>
        <v>-2.0952012241680222</v>
      </c>
      <c r="X69">
        <f t="shared" si="62"/>
        <v>46.711222789229879</v>
      </c>
      <c r="Y69">
        <f t="shared" si="88"/>
        <v>43.288777210770121</v>
      </c>
      <c r="Z69">
        <f t="shared" si="89"/>
        <v>1.7109664411351051E-2</v>
      </c>
      <c r="AA69" s="13">
        <f t="shared" si="90"/>
        <v>43.305886875181471</v>
      </c>
      <c r="AB69" s="13">
        <f t="shared" si="63"/>
        <v>177.13136246655949</v>
      </c>
      <c r="AD69" s="10">
        <f t="shared" si="64"/>
        <v>2450881.0087176668</v>
      </c>
      <c r="AE69" s="1">
        <f t="shared" si="91"/>
        <v>-1.8179090549846795E-2</v>
      </c>
      <c r="AF69">
        <f t="shared" si="65"/>
        <v>346.00520549643875</v>
      </c>
      <c r="AG69">
        <f t="shared" si="66"/>
        <v>-296.9008849811932</v>
      </c>
      <c r="AH69">
        <f t="shared" si="67"/>
        <v>1.6709398152557713E-2</v>
      </c>
      <c r="AI69">
        <f t="shared" si="68"/>
        <v>1.7235907563602397</v>
      </c>
      <c r="AJ69">
        <f t="shared" si="92"/>
        <v>347.72879625279899</v>
      </c>
      <c r="AK69">
        <f t="shared" si="93"/>
        <v>-295.17729422483296</v>
      </c>
      <c r="AL69">
        <f t="shared" si="94"/>
        <v>0.9926654281193612</v>
      </c>
      <c r="AM69">
        <f t="shared" si="69"/>
        <v>347.72148715096404</v>
      </c>
      <c r="AN69">
        <f t="shared" si="70"/>
        <v>23.439527514977282</v>
      </c>
      <c r="AO69">
        <f t="shared" si="71"/>
        <v>-2.4086673829464508E-3</v>
      </c>
      <c r="AP69">
        <f t="shared" si="72"/>
        <v>23.437118847594334</v>
      </c>
      <c r="AQ69">
        <f t="shared" si="73"/>
        <v>-4.8521880296643616</v>
      </c>
      <c r="AR69">
        <f t="shared" si="75"/>
        <v>4.3026326235854492E-2</v>
      </c>
      <c r="AS69">
        <f t="shared" si="76"/>
        <v>-10.827785331559774</v>
      </c>
      <c r="AT69">
        <f t="shared" si="95"/>
        <v>86.768126529479616</v>
      </c>
      <c r="AU69" s="38">
        <f t="shared" si="77"/>
        <v>0.55790362870247212</v>
      </c>
      <c r="AV69">
        <f t="shared" si="78"/>
        <v>-4.9460775387164411</v>
      </c>
      <c r="AW69">
        <f t="shared" si="79"/>
        <v>-4.7580449413521011</v>
      </c>
      <c r="AX69">
        <f t="shared" si="49"/>
        <v>86.683521060626234</v>
      </c>
      <c r="AY69">
        <f t="shared" si="49"/>
        <v>86.852932821946794</v>
      </c>
      <c r="AZ69" s="39">
        <f t="shared" si="80"/>
        <v>0.31711607020073262</v>
      </c>
      <c r="BA69" s="39">
        <f t="shared" si="81"/>
        <v>0.79916177543010214</v>
      </c>
      <c r="BB69" s="10">
        <f t="shared" si="96"/>
        <v>694.14581553029211</v>
      </c>
    </row>
    <row r="70" spans="4:54" x14ac:dyDescent="0.35">
      <c r="D70" s="8">
        <f t="shared" si="97"/>
        <v>35863</v>
      </c>
      <c r="E70" s="9">
        <f t="shared" si="74"/>
        <v>0.55208333333333337</v>
      </c>
      <c r="F70" s="10">
        <f t="shared" si="82"/>
        <v>2450882.010416667</v>
      </c>
      <c r="G70" s="7">
        <f t="shared" si="83"/>
        <v>-1.8151665525887005E-2</v>
      </c>
      <c r="H70" s="6">
        <f t="shared" si="50"/>
        <v>346.99252747129526</v>
      </c>
      <c r="I70">
        <f t="shared" si="51"/>
        <v>-295.91361016430704</v>
      </c>
      <c r="J70" s="6">
        <f t="shared" si="52"/>
        <v>1.6709396999818219E-2</v>
      </c>
      <c r="K70">
        <f t="shared" si="53"/>
        <v>1.7378326439187513</v>
      </c>
      <c r="L70">
        <f t="shared" si="84"/>
        <v>348.73036011521401</v>
      </c>
      <c r="M70">
        <f t="shared" si="85"/>
        <v>-294.17577752038829</v>
      </c>
      <c r="N70">
        <f t="shared" si="86"/>
        <v>0.99292709175370653</v>
      </c>
      <c r="O70">
        <f t="shared" si="54"/>
        <v>348.7230468504049</v>
      </c>
      <c r="P70">
        <f t="shared" si="55"/>
        <v>23.439527158337878</v>
      </c>
      <c r="Q70">
        <f t="shared" si="56"/>
        <v>-2.407863568848828E-3</v>
      </c>
      <c r="R70">
        <f t="shared" si="57"/>
        <v>23.43711929476903</v>
      </c>
      <c r="S70">
        <f t="shared" si="58"/>
        <v>-4.4609249325244997</v>
      </c>
      <c r="T70">
        <f t="shared" si="59"/>
        <v>4.3026327924416422E-2</v>
      </c>
      <c r="U70">
        <f t="shared" si="60"/>
        <v>-10.57688564017811</v>
      </c>
      <c r="V70">
        <f t="shared" si="61"/>
        <v>711.86967435982183</v>
      </c>
      <c r="W70">
        <f t="shared" si="87"/>
        <v>-2.0325814100445427</v>
      </c>
      <c r="X70">
        <f t="shared" si="62"/>
        <v>46.318581103774235</v>
      </c>
      <c r="Y70">
        <f t="shared" si="88"/>
        <v>43.681418896225765</v>
      </c>
      <c r="Z70">
        <f t="shared" si="89"/>
        <v>1.6877056807530329E-2</v>
      </c>
      <c r="AA70" s="13">
        <f t="shared" si="90"/>
        <v>43.698295953033295</v>
      </c>
      <c r="AB70" s="13">
        <f t="shared" si="63"/>
        <v>177.19741175766183</v>
      </c>
      <c r="AD70" s="10">
        <f t="shared" si="64"/>
        <v>2450882.0087176668</v>
      </c>
      <c r="AE70" s="1">
        <f t="shared" si="91"/>
        <v>-1.8151712041975476E-2</v>
      </c>
      <c r="AF70">
        <f t="shared" si="65"/>
        <v>346.99085285630144</v>
      </c>
      <c r="AG70">
        <f t="shared" si="66"/>
        <v>-295.91528469931546</v>
      </c>
      <c r="AH70">
        <f t="shared" si="67"/>
        <v>1.6709397001773402E-2</v>
      </c>
      <c r="AI70">
        <f t="shared" si="68"/>
        <v>1.7378089355000028</v>
      </c>
      <c r="AJ70">
        <f t="shared" si="92"/>
        <v>348.72866179180147</v>
      </c>
      <c r="AK70">
        <f t="shared" si="93"/>
        <v>-294.17747576381544</v>
      </c>
      <c r="AL70">
        <f t="shared" si="94"/>
        <v>0.9929266461734999</v>
      </c>
      <c r="AM70">
        <f t="shared" si="69"/>
        <v>348.72134853405208</v>
      </c>
      <c r="AN70">
        <f t="shared" si="70"/>
        <v>23.439527158942781</v>
      </c>
      <c r="AO70">
        <f t="shared" si="71"/>
        <v>-2.4078649339601284E-3</v>
      </c>
      <c r="AP70">
        <f t="shared" si="72"/>
        <v>23.43711929400882</v>
      </c>
      <c r="AQ70">
        <f t="shared" si="73"/>
        <v>-4.4615893945664959</v>
      </c>
      <c r="AR70">
        <f t="shared" si="75"/>
        <v>4.3026327921545822E-2</v>
      </c>
      <c r="AS70">
        <f t="shared" si="76"/>
        <v>-10.577316220861618</v>
      </c>
      <c r="AT70">
        <f t="shared" si="95"/>
        <v>87.119813207653962</v>
      </c>
      <c r="AU70" s="38">
        <f t="shared" si="77"/>
        <v>0.55772969182004273</v>
      </c>
      <c r="AV70">
        <f t="shared" si="78"/>
        <v>-4.5561140615911926</v>
      </c>
      <c r="AW70">
        <f t="shared" si="79"/>
        <v>-4.3668358189539571</v>
      </c>
      <c r="AX70">
        <f t="shared" si="49"/>
        <v>87.034746451706013</v>
      </c>
      <c r="AY70">
        <f t="shared" si="49"/>
        <v>87.205060682512723</v>
      </c>
      <c r="AZ70" s="39">
        <f t="shared" si="80"/>
        <v>0.31596650723197045</v>
      </c>
      <c r="BA70" s="39">
        <f t="shared" si="81"/>
        <v>0.7999659714936892</v>
      </c>
      <c r="BB70" s="10">
        <f t="shared" si="96"/>
        <v>696.95922853687489</v>
      </c>
    </row>
    <row r="71" spans="4:54" x14ac:dyDescent="0.35">
      <c r="D71" s="8">
        <f t="shared" si="97"/>
        <v>35864</v>
      </c>
      <c r="E71" s="9">
        <f t="shared" si="74"/>
        <v>0.55208333333333337</v>
      </c>
      <c r="F71" s="10">
        <f t="shared" si="82"/>
        <v>2450883.010416667</v>
      </c>
      <c r="G71" s="7">
        <f t="shared" si="83"/>
        <v>-1.8124287018015686E-2</v>
      </c>
      <c r="H71" s="6">
        <f t="shared" si="50"/>
        <v>347.97817483115841</v>
      </c>
      <c r="I71">
        <f t="shared" si="51"/>
        <v>-294.92800988242965</v>
      </c>
      <c r="J71" s="6">
        <f t="shared" si="52"/>
        <v>1.670939584903372E-2</v>
      </c>
      <c r="K71">
        <f t="shared" si="53"/>
        <v>1.7515218946154889</v>
      </c>
      <c r="L71">
        <f t="shared" si="84"/>
        <v>349.72969672577392</v>
      </c>
      <c r="M71">
        <f t="shared" si="85"/>
        <v>-293.17648798781414</v>
      </c>
      <c r="N71">
        <f t="shared" si="86"/>
        <v>0.99319036717218601</v>
      </c>
      <c r="O71">
        <f t="shared" si="54"/>
        <v>349.72237930643928</v>
      </c>
      <c r="P71">
        <f t="shared" si="55"/>
        <v>23.439526802303373</v>
      </c>
      <c r="Q71">
        <f t="shared" si="56"/>
        <v>-2.4070590596239456E-3</v>
      </c>
      <c r="R71">
        <f t="shared" si="57"/>
        <v>23.437119743243748</v>
      </c>
      <c r="S71">
        <f t="shared" si="58"/>
        <v>-4.0693788751246309</v>
      </c>
      <c r="T71">
        <f t="shared" si="59"/>
        <v>4.3026329617887368E-2</v>
      </c>
      <c r="U71">
        <f t="shared" si="60"/>
        <v>-10.320604416942952</v>
      </c>
      <c r="V71">
        <f t="shared" si="61"/>
        <v>712.12595558305702</v>
      </c>
      <c r="W71">
        <f t="shared" si="87"/>
        <v>-1.9685111042357448</v>
      </c>
      <c r="X71">
        <f t="shared" si="62"/>
        <v>45.92498418275202</v>
      </c>
      <c r="Y71">
        <f t="shared" si="88"/>
        <v>44.07501581724798</v>
      </c>
      <c r="Z71">
        <f t="shared" si="89"/>
        <v>1.6647184877022599E-2</v>
      </c>
      <c r="AA71" s="13">
        <f t="shared" si="90"/>
        <v>44.091663002125003</v>
      </c>
      <c r="AB71" s="13">
        <f t="shared" si="63"/>
        <v>177.26638953739928</v>
      </c>
      <c r="AD71" s="10">
        <f t="shared" si="64"/>
        <v>2450883.0087176668</v>
      </c>
      <c r="AE71" s="1">
        <f t="shared" si="91"/>
        <v>-1.8124333534104153E-2</v>
      </c>
      <c r="AF71">
        <f t="shared" si="65"/>
        <v>347.9765002161646</v>
      </c>
      <c r="AG71">
        <f t="shared" si="66"/>
        <v>-294.92968441743795</v>
      </c>
      <c r="AH71">
        <f t="shared" si="67"/>
        <v>1.6709395850988903E-2</v>
      </c>
      <c r="AI71">
        <f t="shared" si="68"/>
        <v>1.7514990864553939</v>
      </c>
      <c r="AJ71">
        <f t="shared" si="92"/>
        <v>349.72799930261999</v>
      </c>
      <c r="AK71">
        <f t="shared" si="93"/>
        <v>-293.17818533098256</v>
      </c>
      <c r="AL71">
        <f t="shared" si="94"/>
        <v>0.99318991817124302</v>
      </c>
      <c r="AM71">
        <f t="shared" si="69"/>
        <v>349.72068189034275</v>
      </c>
      <c r="AN71">
        <f t="shared" si="70"/>
        <v>23.439526802908276</v>
      </c>
      <c r="AO71">
        <f t="shared" si="71"/>
        <v>-2.4070604282290715E-3</v>
      </c>
      <c r="AP71">
        <f t="shared" si="72"/>
        <v>23.437119742480046</v>
      </c>
      <c r="AQ71">
        <f t="shared" si="73"/>
        <v>-4.0700448541849852</v>
      </c>
      <c r="AR71">
        <f t="shared" si="75"/>
        <v>4.3026329615003585E-2</v>
      </c>
      <c r="AS71">
        <f t="shared" si="76"/>
        <v>-10.321044567459563</v>
      </c>
      <c r="AT71">
        <f t="shared" si="95"/>
        <v>87.471919802912993</v>
      </c>
      <c r="AU71" s="38">
        <f t="shared" si="77"/>
        <v>0.55755172539406916</v>
      </c>
      <c r="AV71">
        <f t="shared" si="78"/>
        <v>-4.165181389283652</v>
      </c>
      <c r="AW71">
        <f t="shared" si="79"/>
        <v>-3.9747041643780388</v>
      </c>
      <c r="AX71">
        <f t="shared" si="49"/>
        <v>87.386403026545437</v>
      </c>
      <c r="AY71">
        <f t="shared" si="49"/>
        <v>87.55759727162355</v>
      </c>
      <c r="AZ71" s="39">
        <f t="shared" si="80"/>
        <v>0.3148117169869985</v>
      </c>
      <c r="BA71" s="39">
        <f t="shared" si="81"/>
        <v>0.80076727337080122</v>
      </c>
      <c r="BB71" s="10">
        <f t="shared" si="96"/>
        <v>699.77600119267595</v>
      </c>
    </row>
    <row r="72" spans="4:54" x14ac:dyDescent="0.35">
      <c r="D72" s="8">
        <f t="shared" si="97"/>
        <v>35865</v>
      </c>
      <c r="E72" s="9">
        <f t="shared" si="74"/>
        <v>0.55208333333333337</v>
      </c>
      <c r="F72" s="10">
        <f t="shared" si="82"/>
        <v>2450884.010416667</v>
      </c>
      <c r="G72" s="7">
        <f t="shared" si="83"/>
        <v>-1.8096908510144363E-2</v>
      </c>
      <c r="H72" s="6">
        <f t="shared" si="50"/>
        <v>348.96382219102202</v>
      </c>
      <c r="I72">
        <f t="shared" si="51"/>
        <v>-293.94240960055237</v>
      </c>
      <c r="J72" s="6">
        <f t="shared" si="52"/>
        <v>1.670939469824903E-2</v>
      </c>
      <c r="K72">
        <f t="shared" si="53"/>
        <v>1.7646794800656522</v>
      </c>
      <c r="L72">
        <f t="shared" si="84"/>
        <v>350.72850167108766</v>
      </c>
      <c r="M72">
        <f t="shared" si="85"/>
        <v>-292.17773012048673</v>
      </c>
      <c r="N72">
        <f t="shared" si="86"/>
        <v>0.99345561524679593</v>
      </c>
      <c r="O72">
        <f t="shared" si="54"/>
        <v>350.72118009861765</v>
      </c>
      <c r="P72">
        <f t="shared" si="55"/>
        <v>23.439526446268871</v>
      </c>
      <c r="Q72">
        <f t="shared" si="56"/>
        <v>-2.4062524943426885E-3</v>
      </c>
      <c r="R72">
        <f t="shared" si="57"/>
        <v>23.437120193774529</v>
      </c>
      <c r="S72">
        <f t="shared" si="58"/>
        <v>-3.6769927764137869</v>
      </c>
      <c r="T72">
        <f t="shared" si="59"/>
        <v>4.3026331319122181E-2</v>
      </c>
      <c r="U72">
        <f t="shared" si="60"/>
        <v>-10.058860943430421</v>
      </c>
      <c r="V72">
        <f t="shared" si="61"/>
        <v>712.38769905656955</v>
      </c>
      <c r="W72">
        <f t="shared" si="87"/>
        <v>-1.9030752358576137</v>
      </c>
      <c r="X72">
        <f t="shared" si="62"/>
        <v>45.530545411178515</v>
      </c>
      <c r="Y72">
        <f t="shared" si="88"/>
        <v>44.469454588821485</v>
      </c>
      <c r="Z72">
        <f t="shared" si="89"/>
        <v>1.6420046490375609E-2</v>
      </c>
      <c r="AA72" s="13">
        <f t="shared" si="90"/>
        <v>44.485874635311859</v>
      </c>
      <c r="AB72" s="13">
        <f t="shared" si="63"/>
        <v>177.33824589563142</v>
      </c>
      <c r="AD72" s="10">
        <f t="shared" si="64"/>
        <v>2450884.0087176668</v>
      </c>
      <c r="AE72" s="1">
        <f t="shared" si="91"/>
        <v>-1.8096955026232833E-2</v>
      </c>
      <c r="AF72">
        <f t="shared" si="65"/>
        <v>348.96214757602809</v>
      </c>
      <c r="AG72">
        <f t="shared" si="66"/>
        <v>-293.94408413556079</v>
      </c>
      <c r="AH72">
        <f t="shared" si="67"/>
        <v>1.6709394700204216E-2</v>
      </c>
      <c r="AI72">
        <f t="shared" si="68"/>
        <v>1.7646575781863589</v>
      </c>
      <c r="AJ72">
        <f t="shared" si="92"/>
        <v>350.72680515421445</v>
      </c>
      <c r="AK72">
        <f t="shared" si="93"/>
        <v>-292.17942655737443</v>
      </c>
      <c r="AL72">
        <f t="shared" si="94"/>
        <v>0.99345516296340375</v>
      </c>
      <c r="AM72">
        <f t="shared" si="69"/>
        <v>350.71948358879939</v>
      </c>
      <c r="AN72">
        <f t="shared" si="70"/>
        <v>23.439526446873774</v>
      </c>
      <c r="AO72">
        <f t="shared" si="71"/>
        <v>-2.4062538664404707E-3</v>
      </c>
      <c r="AP72">
        <f t="shared" si="72"/>
        <v>23.437120193007335</v>
      </c>
      <c r="AQ72">
        <f t="shared" si="73"/>
        <v>-3.677660093363059</v>
      </c>
      <c r="AR72">
        <f t="shared" si="75"/>
        <v>4.3026331316225207E-2</v>
      </c>
      <c r="AS72">
        <f t="shared" si="76"/>
        <v>-10.059310085478316</v>
      </c>
      <c r="AT72">
        <f t="shared" si="95"/>
        <v>87.824395477295951</v>
      </c>
      <c r="AU72" s="38">
        <f t="shared" si="77"/>
        <v>0.55736996533713767</v>
      </c>
      <c r="AV72">
        <f t="shared" si="78"/>
        <v>-3.7733849667344175</v>
      </c>
      <c r="AW72">
        <f t="shared" si="79"/>
        <v>-3.5817559025987418</v>
      </c>
      <c r="AX72">
        <f t="shared" si="49"/>
        <v>87.738439832341584</v>
      </c>
      <c r="AY72">
        <f t="shared" si="49"/>
        <v>87.910491855081432</v>
      </c>
      <c r="AZ72" s="39">
        <f t="shared" si="80"/>
        <v>0.31365207691396663</v>
      </c>
      <c r="BA72" s="39">
        <f t="shared" si="81"/>
        <v>0.80156577604569712</v>
      </c>
      <c r="BB72" s="10">
        <f t="shared" si="96"/>
        <v>702.59572674969206</v>
      </c>
    </row>
    <row r="73" spans="4:54" x14ac:dyDescent="0.35">
      <c r="D73" s="8">
        <f t="shared" si="97"/>
        <v>35866</v>
      </c>
      <c r="E73" s="9">
        <f t="shared" si="74"/>
        <v>0.55208333333333337</v>
      </c>
      <c r="F73" s="10">
        <f t="shared" si="82"/>
        <v>2450885.010416667</v>
      </c>
      <c r="G73" s="7">
        <f t="shared" si="83"/>
        <v>-1.8069530002273043E-2</v>
      </c>
      <c r="H73" s="6">
        <f t="shared" si="50"/>
        <v>349.94946955088596</v>
      </c>
      <c r="I73">
        <f t="shared" si="51"/>
        <v>-292.95680931867531</v>
      </c>
      <c r="J73" s="6">
        <f t="shared" si="52"/>
        <v>1.6709393547464153E-2</v>
      </c>
      <c r="K73">
        <f t="shared" si="53"/>
        <v>1.7773019424213665</v>
      </c>
      <c r="L73">
        <f t="shared" si="84"/>
        <v>351.72677149330735</v>
      </c>
      <c r="M73">
        <f t="shared" si="85"/>
        <v>-291.17950737625392</v>
      </c>
      <c r="N73">
        <f t="shared" si="86"/>
        <v>0.99372275434909052</v>
      </c>
      <c r="O73">
        <f t="shared" si="54"/>
        <v>351.71944576909556</v>
      </c>
      <c r="P73">
        <f t="shared" si="55"/>
        <v>23.439526090234367</v>
      </c>
      <c r="Q73">
        <f t="shared" si="56"/>
        <v>-2.4054438736940071E-3</v>
      </c>
      <c r="R73">
        <f t="shared" si="57"/>
        <v>23.437120646360672</v>
      </c>
      <c r="S73">
        <f t="shared" si="58"/>
        <v>-3.2838718180584463</v>
      </c>
      <c r="T73">
        <f t="shared" si="59"/>
        <v>4.302633302811823E-2</v>
      </c>
      <c r="U73">
        <f t="shared" si="60"/>
        <v>-9.7919961593494271</v>
      </c>
      <c r="V73">
        <f t="shared" si="61"/>
        <v>712.65456384065055</v>
      </c>
      <c r="W73">
        <f t="shared" si="87"/>
        <v>-1.8363590398373617</v>
      </c>
      <c r="X73">
        <f t="shared" si="62"/>
        <v>45.135377616745913</v>
      </c>
      <c r="Y73">
        <f t="shared" si="88"/>
        <v>44.864622383254087</v>
      </c>
      <c r="Z73">
        <f t="shared" si="89"/>
        <v>1.6195637504090369E-2</v>
      </c>
      <c r="AA73" s="13">
        <f t="shared" si="90"/>
        <v>44.880818020758177</v>
      </c>
      <c r="AB73" s="13">
        <f t="shared" si="63"/>
        <v>177.41292874129681</v>
      </c>
      <c r="AD73" s="10">
        <f t="shared" si="64"/>
        <v>2450885.0087176668</v>
      </c>
      <c r="AE73" s="1">
        <f t="shared" si="91"/>
        <v>-1.8069576518361514E-2</v>
      </c>
      <c r="AF73">
        <f t="shared" si="65"/>
        <v>349.94779493589203</v>
      </c>
      <c r="AG73">
        <f t="shared" si="66"/>
        <v>-292.95848385368373</v>
      </c>
      <c r="AH73">
        <f t="shared" si="67"/>
        <v>1.6709393549419336E-2</v>
      </c>
      <c r="AI73">
        <f t="shared" si="68"/>
        <v>1.7772809525508633</v>
      </c>
      <c r="AJ73">
        <f t="shared" si="92"/>
        <v>351.72507588844292</v>
      </c>
      <c r="AK73">
        <f t="shared" si="93"/>
        <v>-291.18120290113285</v>
      </c>
      <c r="AL73">
        <f t="shared" si="94"/>
        <v>0.99372229892232611</v>
      </c>
      <c r="AM73">
        <f t="shared" si="69"/>
        <v>351.71775017128374</v>
      </c>
      <c r="AN73">
        <f t="shared" si="70"/>
        <v>23.439526090839269</v>
      </c>
      <c r="AO73">
        <f t="shared" si="71"/>
        <v>-2.4054452492832737E-3</v>
      </c>
      <c r="AP73">
        <f t="shared" si="72"/>
        <v>23.437120645589985</v>
      </c>
      <c r="AQ73">
        <f t="shared" si="73"/>
        <v>-3.284540294615574</v>
      </c>
      <c r="AR73">
        <f t="shared" si="75"/>
        <v>4.3026333025208065E-2</v>
      </c>
      <c r="AS73">
        <f t="shared" si="76"/>
        <v>-9.7924537128044697</v>
      </c>
      <c r="AT73">
        <f t="shared" si="95"/>
        <v>88.177190607134136</v>
      </c>
      <c r="AU73" s="38">
        <f t="shared" si="77"/>
        <v>0.55718464841166981</v>
      </c>
      <c r="AV73">
        <f t="shared" si="78"/>
        <v>-3.3808297374644494</v>
      </c>
      <c r="AW73">
        <f t="shared" si="79"/>
        <v>-3.1880964555494975</v>
      </c>
      <c r="AX73">
        <f t="shared" si="49"/>
        <v>88.090807150059248</v>
      </c>
      <c r="AY73">
        <f t="shared" si="49"/>
        <v>88.263694893145157</v>
      </c>
      <c r="AZ73" s="39">
        <f t="shared" si="80"/>
        <v>0.31248796188372752</v>
      </c>
      <c r="BA73" s="39">
        <f t="shared" si="81"/>
        <v>0.80236157867040636</v>
      </c>
      <c r="BB73" s="10">
        <f t="shared" si="96"/>
        <v>705.41800817281762</v>
      </c>
    </row>
    <row r="74" spans="4:54" x14ac:dyDescent="0.35">
      <c r="D74" s="8">
        <f t="shared" si="97"/>
        <v>35867</v>
      </c>
      <c r="E74" s="9">
        <f t="shared" si="74"/>
        <v>0.55208333333333337</v>
      </c>
      <c r="F74" s="10">
        <f t="shared" si="82"/>
        <v>2450886.010416667</v>
      </c>
      <c r="G74" s="7">
        <f t="shared" si="83"/>
        <v>-1.804215149440172E-2</v>
      </c>
      <c r="H74" s="6">
        <f t="shared" si="50"/>
        <v>350.93511691075059</v>
      </c>
      <c r="I74">
        <f t="shared" si="51"/>
        <v>-291.97120903679848</v>
      </c>
      <c r="J74" s="6">
        <f t="shared" si="52"/>
        <v>1.6709392396679082E-2</v>
      </c>
      <c r="K74">
        <f t="shared" si="53"/>
        <v>1.7893859971914434</v>
      </c>
      <c r="L74">
        <f t="shared" si="84"/>
        <v>352.72450290794205</v>
      </c>
      <c r="M74">
        <f t="shared" si="85"/>
        <v>-290.18182303960702</v>
      </c>
      <c r="N74">
        <f t="shared" si="86"/>
        <v>0.99399170239995582</v>
      </c>
      <c r="O74">
        <f t="shared" si="54"/>
        <v>352.71717303338573</v>
      </c>
      <c r="P74">
        <f t="shared" si="55"/>
        <v>23.439525734199862</v>
      </c>
      <c r="Q74">
        <f t="shared" si="56"/>
        <v>-2.4046331983686065E-3</v>
      </c>
      <c r="R74">
        <f t="shared" si="57"/>
        <v>23.437121101001495</v>
      </c>
      <c r="S74">
        <f t="shared" si="58"/>
        <v>-2.890120685489824</v>
      </c>
      <c r="T74">
        <f t="shared" si="59"/>
        <v>4.302633474487292E-2</v>
      </c>
      <c r="U74">
        <f t="shared" si="60"/>
        <v>-9.5203519303506869</v>
      </c>
      <c r="V74">
        <f t="shared" si="61"/>
        <v>712.92620806964931</v>
      </c>
      <c r="W74">
        <f t="shared" si="87"/>
        <v>-1.7684479825876736</v>
      </c>
      <c r="X74">
        <f t="shared" si="62"/>
        <v>44.739593049112052</v>
      </c>
      <c r="Y74">
        <f t="shared" si="88"/>
        <v>45.260406950887948</v>
      </c>
      <c r="Z74">
        <f t="shared" si="89"/>
        <v>1.5973951926161998E-2</v>
      </c>
      <c r="AA74" s="13">
        <f t="shared" si="90"/>
        <v>45.276380902814111</v>
      </c>
      <c r="AB74" s="13">
        <f t="shared" si="63"/>
        <v>177.49038379636579</v>
      </c>
      <c r="AD74" s="10">
        <f t="shared" si="64"/>
        <v>2450886.0087176668</v>
      </c>
      <c r="AE74" s="1">
        <f t="shared" si="91"/>
        <v>-1.8042198010490191E-2</v>
      </c>
      <c r="AF74">
        <f t="shared" si="65"/>
        <v>350.93344229575666</v>
      </c>
      <c r="AG74">
        <f t="shared" si="66"/>
        <v>-291.9728835718069</v>
      </c>
      <c r="AH74">
        <f t="shared" si="67"/>
        <v>1.6709392398634268E-2</v>
      </c>
      <c r="AI74">
        <f t="shared" si="68"/>
        <v>1.7893659247628357</v>
      </c>
      <c r="AJ74">
        <f t="shared" si="92"/>
        <v>352.72280822051948</v>
      </c>
      <c r="AK74">
        <f t="shared" si="93"/>
        <v>-290.18351764704408</v>
      </c>
      <c r="AL74">
        <f t="shared" si="94"/>
        <v>0.99399124396963823</v>
      </c>
      <c r="AM74">
        <f t="shared" si="69"/>
        <v>352.7154783530134</v>
      </c>
      <c r="AN74">
        <f t="shared" si="70"/>
        <v>23.439525734804764</v>
      </c>
      <c r="AO74">
        <f t="shared" si="71"/>
        <v>-2.4046345774481827E-3</v>
      </c>
      <c r="AP74">
        <f t="shared" si="72"/>
        <v>23.437121100227316</v>
      </c>
      <c r="AQ74">
        <f t="shared" si="73"/>
        <v>-2.8907901442112767</v>
      </c>
      <c r="AR74">
        <f t="shared" si="75"/>
        <v>4.3026334741949571E-2</v>
      </c>
      <c r="AS74">
        <f t="shared" si="76"/>
        <v>-9.5208173137600074</v>
      </c>
      <c r="AT74">
        <f t="shared" si="95"/>
        <v>88.530256679839766</v>
      </c>
      <c r="AU74" s="38">
        <f t="shared" si="77"/>
        <v>0.55699601202344451</v>
      </c>
      <c r="AV74">
        <f t="shared" si="78"/>
        <v>-2.9876201494418821</v>
      </c>
      <c r="AW74">
        <f t="shared" si="79"/>
        <v>-2.7938307484073519</v>
      </c>
      <c r="AX74">
        <f t="shared" si="49"/>
        <v>88.443456391733832</v>
      </c>
      <c r="AY74">
        <f t="shared" si="49"/>
        <v>88.6171579368241</v>
      </c>
      <c r="AZ74" s="39">
        <f t="shared" si="80"/>
        <v>0.3113197442686283</v>
      </c>
      <c r="BA74" s="39">
        <f t="shared" si="81"/>
        <v>0.80315478407017815</v>
      </c>
      <c r="BB74" s="10">
        <f t="shared" si="96"/>
        <v>708.24245731423173</v>
      </c>
    </row>
    <row r="75" spans="4:54" x14ac:dyDescent="0.35">
      <c r="D75" s="8">
        <f t="shared" si="97"/>
        <v>35868</v>
      </c>
      <c r="E75" s="9">
        <f t="shared" si="74"/>
        <v>0.55208333333333337</v>
      </c>
      <c r="F75" s="10">
        <f t="shared" si="82"/>
        <v>2450887.010416667</v>
      </c>
      <c r="G75" s="7">
        <f t="shared" si="83"/>
        <v>-1.8014772986530401E-2</v>
      </c>
      <c r="H75" s="6">
        <f t="shared" si="50"/>
        <v>351.92076427061545</v>
      </c>
      <c r="I75">
        <f t="shared" si="51"/>
        <v>-290.985608754922</v>
      </c>
      <c r="J75" s="6">
        <f t="shared" si="52"/>
        <v>1.6709391245893823E-2</v>
      </c>
      <c r="K75">
        <f t="shared" si="53"/>
        <v>1.8009285336309862</v>
      </c>
      <c r="L75">
        <f t="shared" si="84"/>
        <v>353.72169280424646</v>
      </c>
      <c r="M75">
        <f t="shared" si="85"/>
        <v>-289.18468022129099</v>
      </c>
      <c r="N75">
        <f t="shared" si="86"/>
        <v>0.99426237689735042</v>
      </c>
      <c r="O75">
        <f t="shared" si="54"/>
        <v>353.71435878074629</v>
      </c>
      <c r="P75">
        <f t="shared" si="55"/>
        <v>23.43952537816536</v>
      </c>
      <c r="Q75">
        <f t="shared" si="56"/>
        <v>-2.403820469058948E-3</v>
      </c>
      <c r="R75">
        <f t="shared" si="57"/>
        <v>23.437121557696301</v>
      </c>
      <c r="S75">
        <f t="shared" si="58"/>
        <v>-2.4958435748879202</v>
      </c>
      <c r="T75">
        <f t="shared" si="59"/>
        <v>4.3026336469383621E-2</v>
      </c>
      <c r="U75">
        <f t="shared" si="60"/>
        <v>-9.2442707642953046</v>
      </c>
      <c r="V75">
        <f t="shared" si="61"/>
        <v>713.20228923570471</v>
      </c>
      <c r="W75">
        <f t="shared" si="87"/>
        <v>-1.6994276910738222</v>
      </c>
      <c r="X75">
        <f t="shared" si="62"/>
        <v>44.343303360633243</v>
      </c>
      <c r="Y75">
        <f t="shared" si="88"/>
        <v>45.656696639366757</v>
      </c>
      <c r="Z75">
        <f t="shared" si="89"/>
        <v>1.5754982073536497E-2</v>
      </c>
      <c r="AA75" s="13">
        <f t="shared" si="90"/>
        <v>45.672451621440295</v>
      </c>
      <c r="AB75" s="13">
        <f t="shared" si="63"/>
        <v>177.57055458621085</v>
      </c>
      <c r="AD75" s="10">
        <f t="shared" si="64"/>
        <v>2450887.0087176668</v>
      </c>
      <c r="AE75" s="1">
        <f t="shared" si="91"/>
        <v>-1.8014819502618871E-2</v>
      </c>
      <c r="AF75">
        <f t="shared" si="65"/>
        <v>351.91908965562152</v>
      </c>
      <c r="AG75">
        <f t="shared" si="66"/>
        <v>-290.98728328993042</v>
      </c>
      <c r="AH75">
        <f t="shared" si="67"/>
        <v>1.6709391247849009E-2</v>
      </c>
      <c r="AI75">
        <f t="shared" si="68"/>
        <v>1.8009093837818912</v>
      </c>
      <c r="AJ75">
        <f t="shared" si="92"/>
        <v>353.71999903940343</v>
      </c>
      <c r="AK75">
        <f t="shared" si="93"/>
        <v>-289.1863739061485</v>
      </c>
      <c r="AL75">
        <f t="shared" si="94"/>
        <v>0.99426191560399346</v>
      </c>
      <c r="AM75">
        <f t="shared" si="69"/>
        <v>353.71266502295111</v>
      </c>
      <c r="AN75">
        <f t="shared" si="70"/>
        <v>23.439525378770263</v>
      </c>
      <c r="AO75">
        <f t="shared" si="71"/>
        <v>-2.4038218516276555E-3</v>
      </c>
      <c r="AP75">
        <f t="shared" si="72"/>
        <v>23.437121556918637</v>
      </c>
      <c r="AQ75">
        <f t="shared" si="73"/>
        <v>-2.4965138391549782</v>
      </c>
      <c r="AR75">
        <f t="shared" si="75"/>
        <v>4.3026336466447108E-2</v>
      </c>
      <c r="AS75">
        <f t="shared" si="76"/>
        <v>-9.2447433953480349</v>
      </c>
      <c r="AT75">
        <f t="shared" si="95"/>
        <v>88.883546190807607</v>
      </c>
      <c r="AU75" s="38">
        <f t="shared" si="77"/>
        <v>0.55680429402454723</v>
      </c>
      <c r="AV75">
        <f t="shared" si="78"/>
        <v>-2.5938601618561239</v>
      </c>
      <c r="AW75">
        <f t="shared" si="79"/>
        <v>-2.3990632167695534</v>
      </c>
      <c r="AX75">
        <f t="shared" si="49"/>
        <v>88.796339997871769</v>
      </c>
      <c r="AY75">
        <f t="shared" si="49"/>
        <v>88.970833524298982</v>
      </c>
      <c r="AZ75" s="39">
        <f t="shared" si="80"/>
        <v>0.310147794030459</v>
      </c>
      <c r="BA75" s="39">
        <f t="shared" si="81"/>
        <v>0.80394549825871109</v>
      </c>
      <c r="BB75" s="10">
        <f t="shared" si="96"/>
        <v>711.06869408868306</v>
      </c>
    </row>
    <row r="76" spans="4:54" x14ac:dyDescent="0.35">
      <c r="D76" s="8">
        <f t="shared" si="97"/>
        <v>35869</v>
      </c>
      <c r="E76" s="9">
        <f t="shared" si="74"/>
        <v>0.55208333333333337</v>
      </c>
      <c r="F76" s="10">
        <f t="shared" si="82"/>
        <v>2450888.010416667</v>
      </c>
      <c r="G76" s="7">
        <f t="shared" si="83"/>
        <v>-1.7987394478659081E-2</v>
      </c>
      <c r="H76" s="6">
        <f t="shared" si="50"/>
        <v>352.90641163048087</v>
      </c>
      <c r="I76">
        <f t="shared" si="51"/>
        <v>-290.00000847304563</v>
      </c>
      <c r="J76" s="6">
        <f t="shared" si="52"/>
        <v>1.6709390095108377E-2</v>
      </c>
      <c r="K76">
        <f t="shared" si="53"/>
        <v>1.8119266150634803</v>
      </c>
      <c r="L76">
        <f t="shared" si="84"/>
        <v>354.71833824554437</v>
      </c>
      <c r="M76">
        <f t="shared" si="85"/>
        <v>-288.18808185798213</v>
      </c>
      <c r="N76">
        <f t="shared" si="86"/>
        <v>0.99453469494402491</v>
      </c>
      <c r="O76">
        <f t="shared" si="54"/>
        <v>354.71100007450468</v>
      </c>
      <c r="P76">
        <f t="shared" si="55"/>
        <v>23.439525022130855</v>
      </c>
      <c r="Q76">
        <f t="shared" si="56"/>
        <v>-2.4030056864592477E-3</v>
      </c>
      <c r="R76">
        <f t="shared" si="57"/>
        <v>23.437122016444395</v>
      </c>
      <c r="S76">
        <f t="shared" si="58"/>
        <v>-2.1011442009815928</v>
      </c>
      <c r="T76">
        <f t="shared" si="59"/>
        <v>4.302633820164771E-2</v>
      </c>
      <c r="U76">
        <f t="shared" si="60"/>
        <v>-8.9640955406985938</v>
      </c>
      <c r="V76">
        <f t="shared" si="61"/>
        <v>713.48246445930135</v>
      </c>
      <c r="W76">
        <f t="shared" si="87"/>
        <v>-1.6293838851746614</v>
      </c>
      <c r="X76">
        <f t="shared" si="62"/>
        <v>43.94661958850395</v>
      </c>
      <c r="Y76">
        <f t="shared" si="88"/>
        <v>46.05338041149605</v>
      </c>
      <c r="Z76">
        <f t="shared" si="89"/>
        <v>1.5538718721688442E-2</v>
      </c>
      <c r="AA76" s="13">
        <f t="shared" si="90"/>
        <v>46.068919130217736</v>
      </c>
      <c r="AB76" s="13">
        <f t="shared" si="63"/>
        <v>177.65338242631515</v>
      </c>
      <c r="AD76" s="10">
        <f t="shared" si="64"/>
        <v>2450888.0087176668</v>
      </c>
      <c r="AE76" s="1">
        <f t="shared" si="91"/>
        <v>-1.7987440994747549E-2</v>
      </c>
      <c r="AF76">
        <f t="shared" si="65"/>
        <v>352.90473701548694</v>
      </c>
      <c r="AG76">
        <f t="shared" si="66"/>
        <v>-290.00168300805393</v>
      </c>
      <c r="AH76">
        <f t="shared" si="67"/>
        <v>1.670939009706356E-2</v>
      </c>
      <c r="AI76">
        <f t="shared" si="68"/>
        <v>1.811908392635541</v>
      </c>
      <c r="AJ76">
        <f t="shared" si="92"/>
        <v>354.71664540812247</v>
      </c>
      <c r="AK76">
        <f t="shared" si="93"/>
        <v>-288.1897746154184</v>
      </c>
      <c r="AL76">
        <f t="shared" si="94"/>
        <v>0.99453423092879056</v>
      </c>
      <c r="AM76">
        <f t="shared" si="69"/>
        <v>354.70930724412824</v>
      </c>
      <c r="AN76">
        <f t="shared" si="70"/>
        <v>23.439525022735758</v>
      </c>
      <c r="AO76">
        <f t="shared" si="71"/>
        <v>-2.4030070725159056E-3</v>
      </c>
      <c r="AP76">
        <f t="shared" si="72"/>
        <v>23.437122015663242</v>
      </c>
      <c r="AQ76">
        <f t="shared" si="73"/>
        <v>-2.1018150949864967</v>
      </c>
      <c r="AR76">
        <f t="shared" si="75"/>
        <v>4.3026338198698028E-2</v>
      </c>
      <c r="AS76">
        <f t="shared" si="76"/>
        <v>-8.9645748366746094</v>
      </c>
      <c r="AT76">
        <f t="shared" si="95"/>
        <v>89.237012540509369</v>
      </c>
      <c r="AU76" s="38">
        <f t="shared" si="77"/>
        <v>0.55660973252546853</v>
      </c>
      <c r="AV76">
        <f t="shared" si="78"/>
        <v>-2.1996532527172912</v>
      </c>
      <c r="AW76">
        <f t="shared" si="79"/>
        <v>-2.0038978146386905</v>
      </c>
      <c r="AX76">
        <f t="shared" si="49"/>
        <v>89.149411335030436</v>
      </c>
      <c r="AY76">
        <f t="shared" si="49"/>
        <v>89.324675077547965</v>
      </c>
      <c r="AZ76" s="39">
        <f t="shared" si="80"/>
        <v>0.30897247881705064</v>
      </c>
      <c r="BA76" s="39">
        <f t="shared" si="81"/>
        <v>0.80473382996310172</v>
      </c>
      <c r="BB76" s="10">
        <f t="shared" si="96"/>
        <v>713.89634565031361</v>
      </c>
    </row>
    <row r="77" spans="4:54" x14ac:dyDescent="0.35">
      <c r="D77" s="8">
        <f t="shared" si="97"/>
        <v>35870</v>
      </c>
      <c r="E77" s="9">
        <f t="shared" si="74"/>
        <v>0.55208333333333337</v>
      </c>
      <c r="F77" s="10">
        <f t="shared" si="82"/>
        <v>2450889.010416667</v>
      </c>
      <c r="G77" s="7">
        <f t="shared" si="83"/>
        <v>-1.7960015970787759E-2</v>
      </c>
      <c r="H77" s="6">
        <f t="shared" si="50"/>
        <v>353.89205899034687</v>
      </c>
      <c r="I77">
        <f t="shared" si="51"/>
        <v>-289.01440819116948</v>
      </c>
      <c r="J77" s="6">
        <f t="shared" si="52"/>
        <v>1.6709388944322737E-2</v>
      </c>
      <c r="K77">
        <f t="shared" si="53"/>
        <v>1.822377479136096</v>
      </c>
      <c r="L77">
        <f t="shared" si="84"/>
        <v>355.71443646948296</v>
      </c>
      <c r="M77">
        <f t="shared" si="85"/>
        <v>-287.19203071203339</v>
      </c>
      <c r="N77">
        <f t="shared" si="86"/>
        <v>0.99480857327520666</v>
      </c>
      <c r="O77">
        <f t="shared" si="54"/>
        <v>355.70709415231158</v>
      </c>
      <c r="P77">
        <f t="shared" si="55"/>
        <v>23.43952466609635</v>
      </c>
      <c r="Q77">
        <f t="shared" si="56"/>
        <v>-2.4021888512654739E-3</v>
      </c>
      <c r="R77">
        <f t="shared" si="57"/>
        <v>23.437122477245083</v>
      </c>
      <c r="S77">
        <f t="shared" si="58"/>
        <v>-1.70612580558661</v>
      </c>
      <c r="T77">
        <f t="shared" si="59"/>
        <v>4.3026339941662585E-2</v>
      </c>
      <c r="U77">
        <f t="shared" si="60"/>
        <v>-8.6801692528816972</v>
      </c>
      <c r="V77">
        <f t="shared" si="61"/>
        <v>713.76639074711829</v>
      </c>
      <c r="W77">
        <f t="shared" si="87"/>
        <v>-1.5584023132204265</v>
      </c>
      <c r="X77">
        <f t="shared" si="62"/>
        <v>43.549652138269394</v>
      </c>
      <c r="Y77">
        <f t="shared" si="88"/>
        <v>46.450347861730606</v>
      </c>
      <c r="Z77">
        <f t="shared" si="89"/>
        <v>1.532515124654109E-2</v>
      </c>
      <c r="AA77" s="13">
        <f t="shared" si="90"/>
        <v>46.465673012977149</v>
      </c>
      <c r="AB77" s="13">
        <f t="shared" si="63"/>
        <v>177.73880640527113</v>
      </c>
      <c r="AD77" s="10">
        <f t="shared" si="64"/>
        <v>2450889.0087176668</v>
      </c>
      <c r="AE77" s="1">
        <f t="shared" si="91"/>
        <v>-1.7960062486876229E-2</v>
      </c>
      <c r="AF77">
        <f t="shared" si="65"/>
        <v>353.89038437535294</v>
      </c>
      <c r="AG77">
        <f t="shared" si="66"/>
        <v>-289.0160827261779</v>
      </c>
      <c r="AH77">
        <f t="shared" si="67"/>
        <v>1.6709388946277923E-2</v>
      </c>
      <c r="AI77">
        <f t="shared" si="68"/>
        <v>1.8223601886745937</v>
      </c>
      <c r="AJ77">
        <f t="shared" si="92"/>
        <v>355.7127445640275</v>
      </c>
      <c r="AK77">
        <f t="shared" si="93"/>
        <v>-287.19372253750333</v>
      </c>
      <c r="AL77">
        <f t="shared" si="94"/>
        <v>0.99480810667985797</v>
      </c>
      <c r="AM77">
        <f t="shared" si="69"/>
        <v>355.70540225389919</v>
      </c>
      <c r="AN77">
        <f t="shared" si="70"/>
        <v>23.439524666701253</v>
      </c>
      <c r="AO77">
        <f t="shared" si="71"/>
        <v>-2.4021902408088974E-3</v>
      </c>
      <c r="AP77">
        <f t="shared" si="72"/>
        <v>23.437122476460445</v>
      </c>
      <c r="AQ77">
        <f t="shared" si="73"/>
        <v>-1.7067971543174463</v>
      </c>
      <c r="AR77">
        <f t="shared" si="75"/>
        <v>4.302633993869974E-2</v>
      </c>
      <c r="AS77">
        <f t="shared" si="76"/>
        <v>-8.6806546310792552</v>
      </c>
      <c r="AT77">
        <f t="shared" si="95"/>
        <v>89.590609931849286</v>
      </c>
      <c r="AU77" s="38">
        <f t="shared" si="77"/>
        <v>0.55641256571602726</v>
      </c>
      <c r="AV77">
        <f t="shared" si="78"/>
        <v>-1.8051024272023444</v>
      </c>
      <c r="AW77">
        <f t="shared" si="79"/>
        <v>-1.608438023135623</v>
      </c>
      <c r="AX77">
        <f t="shared" si="49"/>
        <v>89.502624593646772</v>
      </c>
      <c r="AY77">
        <f t="shared" si="49"/>
        <v>89.678636799246178</v>
      </c>
      <c r="AZ77" s="39">
        <f t="shared" si="80"/>
        <v>0.30779416406700849</v>
      </c>
      <c r="BA77" s="39">
        <f t="shared" si="81"/>
        <v>0.80551989015837777</v>
      </c>
      <c r="BB77" s="10">
        <f t="shared" si="96"/>
        <v>716.72504557157174</v>
      </c>
    </row>
    <row r="78" spans="4:54" x14ac:dyDescent="0.35">
      <c r="D78" s="8">
        <f t="shared" si="97"/>
        <v>35871</v>
      </c>
      <c r="E78" s="9">
        <f t="shared" si="74"/>
        <v>0.55208333333333337</v>
      </c>
      <c r="F78" s="10">
        <f t="shared" si="82"/>
        <v>2450890.010416667</v>
      </c>
      <c r="G78" s="7">
        <f t="shared" si="83"/>
        <v>-1.7932637462916439E-2</v>
      </c>
      <c r="H78" s="6">
        <f t="shared" si="50"/>
        <v>354.87770635021309</v>
      </c>
      <c r="I78">
        <f t="shared" si="51"/>
        <v>-288.02880790929368</v>
      </c>
      <c r="J78" s="6">
        <f t="shared" si="52"/>
        <v>1.6709387793536909E-2</v>
      </c>
      <c r="K78">
        <f t="shared" si="53"/>
        <v>1.8322785380089948</v>
      </c>
      <c r="L78">
        <f t="shared" si="84"/>
        <v>356.7099848882221</v>
      </c>
      <c r="M78">
        <f t="shared" si="85"/>
        <v>-286.19652937128467</v>
      </c>
      <c r="N78">
        <f t="shared" si="86"/>
        <v>0.99508392828623704</v>
      </c>
      <c r="O78">
        <f t="shared" si="54"/>
        <v>356.7026384263304</v>
      </c>
      <c r="P78">
        <f t="shared" si="55"/>
        <v>23.439524310061845</v>
      </c>
      <c r="Q78">
        <f t="shared" si="56"/>
        <v>-2.4013699641753485E-3</v>
      </c>
      <c r="R78">
        <f t="shared" si="57"/>
        <v>23.437122940097669</v>
      </c>
      <c r="S78">
        <f t="shared" si="58"/>
        <v>-1.3108911668003349</v>
      </c>
      <c r="T78">
        <f t="shared" si="59"/>
        <v>4.3026341689425603E-2</v>
      </c>
      <c r="U78">
        <f t="shared" si="60"/>
        <v>-8.3928347622914679</v>
      </c>
      <c r="V78">
        <f t="shared" si="61"/>
        <v>714.05372523770848</v>
      </c>
      <c r="W78">
        <f t="shared" si="87"/>
        <v>-1.4865686905728808</v>
      </c>
      <c r="X78">
        <f t="shared" si="62"/>
        <v>43.152510768670183</v>
      </c>
      <c r="Y78">
        <f t="shared" si="88"/>
        <v>46.847489231329817</v>
      </c>
      <c r="Z78">
        <f t="shared" si="89"/>
        <v>1.5114267758958458E-2</v>
      </c>
      <c r="AA78" s="13">
        <f t="shared" si="90"/>
        <v>46.862603499088777</v>
      </c>
      <c r="AB78" s="13">
        <f t="shared" si="63"/>
        <v>177.82676336404097</v>
      </c>
      <c r="AD78" s="10">
        <f t="shared" si="64"/>
        <v>2450890.0087176668</v>
      </c>
      <c r="AE78" s="1">
        <f t="shared" si="91"/>
        <v>-1.7932683979004906E-2</v>
      </c>
      <c r="AF78">
        <f t="shared" si="65"/>
        <v>354.87603173521927</v>
      </c>
      <c r="AG78">
        <f t="shared" si="66"/>
        <v>-288.03048244430198</v>
      </c>
      <c r="AH78">
        <f t="shared" si="67"/>
        <v>1.6709387795492091E-2</v>
      </c>
      <c r="AI78">
        <f t="shared" si="68"/>
        <v>1.8322621837625968</v>
      </c>
      <c r="AJ78">
        <f t="shared" si="92"/>
        <v>356.70829391898189</v>
      </c>
      <c r="AK78">
        <f t="shared" si="93"/>
        <v>-286.19822026053936</v>
      </c>
      <c r="AL78">
        <f t="shared" si="94"/>
        <v>0.99508345925309094</v>
      </c>
      <c r="AM78">
        <f t="shared" si="69"/>
        <v>356.70094746413088</v>
      </c>
      <c r="AN78">
        <f t="shared" si="70"/>
        <v>23.439524310666748</v>
      </c>
      <c r="AO78">
        <f t="shared" si="71"/>
        <v>-2.4013713572043514E-3</v>
      </c>
      <c r="AP78">
        <f t="shared" si="72"/>
        <v>23.437122939309543</v>
      </c>
      <c r="AQ78">
        <f t="shared" si="73"/>
        <v>-1.3115627960248539</v>
      </c>
      <c r="AR78">
        <f t="shared" si="75"/>
        <v>4.302634168644958E-2</v>
      </c>
      <c r="AS78">
        <f t="shared" si="76"/>
        <v>-8.3933256404345595</v>
      </c>
      <c r="AT78">
        <f t="shared" si="95"/>
        <v>89.944293267842312</v>
      </c>
      <c r="AU78" s="38">
        <f t="shared" si="77"/>
        <v>0.55621303169474623</v>
      </c>
      <c r="AV78">
        <f t="shared" si="78"/>
        <v>-1.4103102266687328</v>
      </c>
      <c r="AW78">
        <f t="shared" si="79"/>
        <v>-1.2127868598587339</v>
      </c>
      <c r="AX78">
        <f t="shared" si="49"/>
        <v>89.855934686176667</v>
      </c>
      <c r="AY78">
        <f t="shared" si="49"/>
        <v>90.032673569999062</v>
      </c>
      <c r="AZ78" s="39">
        <f t="shared" si="80"/>
        <v>0.30661321312203327</v>
      </c>
      <c r="BA78" s="39">
        <f t="shared" si="81"/>
        <v>0.8063037916114103</v>
      </c>
      <c r="BB78" s="10">
        <f t="shared" si="96"/>
        <v>719.55443302470292</v>
      </c>
    </row>
    <row r="79" spans="4:54" x14ac:dyDescent="0.35">
      <c r="D79" s="8">
        <f t="shared" si="97"/>
        <v>35872</v>
      </c>
      <c r="E79" s="9">
        <f t="shared" si="74"/>
        <v>0.55208333333333337</v>
      </c>
      <c r="F79" s="10">
        <f t="shared" si="82"/>
        <v>2450891.010416667</v>
      </c>
      <c r="G79" s="7">
        <f t="shared" si="83"/>
        <v>-1.7905258955045116E-2</v>
      </c>
      <c r="H79" s="6">
        <f t="shared" si="50"/>
        <v>355.86335371007988</v>
      </c>
      <c r="I79">
        <f t="shared" si="51"/>
        <v>-287.04320762741787</v>
      </c>
      <c r="J79" s="6">
        <f t="shared" si="52"/>
        <v>1.670938664275089E-2</v>
      </c>
      <c r="K79">
        <f t="shared" si="53"/>
        <v>1.8416273784794539</v>
      </c>
      <c r="L79">
        <f t="shared" si="84"/>
        <v>357.70498108855935</v>
      </c>
      <c r="M79">
        <f t="shared" si="85"/>
        <v>-285.2015802489384</v>
      </c>
      <c r="N79">
        <f t="shared" si="86"/>
        <v>0.99536067606015211</v>
      </c>
      <c r="O79">
        <f t="shared" si="54"/>
        <v>357.69763048336222</v>
      </c>
      <c r="P79">
        <f t="shared" si="55"/>
        <v>23.43952395402734</v>
      </c>
      <c r="Q79">
        <f t="shared" si="56"/>
        <v>-2.400549025888348E-3</v>
      </c>
      <c r="R79">
        <f t="shared" si="57"/>
        <v>23.437123405001451</v>
      </c>
      <c r="S79">
        <f t="shared" si="58"/>
        <v>-0.91554260877526639</v>
      </c>
      <c r="T79">
        <f t="shared" si="59"/>
        <v>4.3026343444934112E-2</v>
      </c>
      <c r="U79">
        <f t="shared" si="60"/>
        <v>-8.1024345643853302</v>
      </c>
      <c r="V79">
        <f t="shared" si="61"/>
        <v>714.34412543561461</v>
      </c>
      <c r="W79">
        <f t="shared" si="87"/>
        <v>-1.4139686410963463</v>
      </c>
      <c r="X79">
        <f t="shared" si="62"/>
        <v>42.755304577778773</v>
      </c>
      <c r="Y79">
        <f t="shared" si="88"/>
        <v>47.244695422221227</v>
      </c>
      <c r="Z79">
        <f t="shared" si="89"/>
        <v>1.4906055232048406E-2</v>
      </c>
      <c r="AA79" s="13">
        <f t="shared" si="90"/>
        <v>47.259601477453273</v>
      </c>
      <c r="AB79" s="13">
        <f t="shared" si="63"/>
        <v>177.91718787148784</v>
      </c>
      <c r="AD79" s="10">
        <f t="shared" si="64"/>
        <v>2450891.0087176668</v>
      </c>
      <c r="AE79" s="1">
        <f t="shared" si="91"/>
        <v>-1.7905305471133587E-2</v>
      </c>
      <c r="AF79">
        <f t="shared" si="65"/>
        <v>355.86167909508595</v>
      </c>
      <c r="AG79">
        <f t="shared" si="66"/>
        <v>-287.04488216242629</v>
      </c>
      <c r="AH79">
        <f t="shared" si="67"/>
        <v>1.6709386644706073E-2</v>
      </c>
      <c r="AI79">
        <f t="shared" si="68"/>
        <v>1.8416119644000442</v>
      </c>
      <c r="AJ79">
        <f t="shared" si="92"/>
        <v>357.70329105948599</v>
      </c>
      <c r="AK79">
        <f t="shared" si="93"/>
        <v>-285.20327019802625</v>
      </c>
      <c r="AL79">
        <f t="shared" si="94"/>
        <v>0.99536020473203279</v>
      </c>
      <c r="AM79">
        <f t="shared" si="69"/>
        <v>357.69594046132715</v>
      </c>
      <c r="AN79">
        <f t="shared" si="70"/>
        <v>23.439523954632243</v>
      </c>
      <c r="AO79">
        <f t="shared" si="71"/>
        <v>-2.4005504224017407E-3</v>
      </c>
      <c r="AP79">
        <f t="shared" si="72"/>
        <v>23.437123404209842</v>
      </c>
      <c r="AQ79">
        <f t="shared" si="73"/>
        <v>-0.91621434502405308</v>
      </c>
      <c r="AR79">
        <f t="shared" si="75"/>
        <v>4.3026343441944948E-2</v>
      </c>
      <c r="AS79">
        <f t="shared" si="76"/>
        <v>-8.1029303610121346</v>
      </c>
      <c r="AT79">
        <f t="shared" si="95"/>
        <v>90.298018049667633</v>
      </c>
      <c r="AU79" s="38">
        <f t="shared" si="77"/>
        <v>0.55601136830625841</v>
      </c>
      <c r="AV79">
        <f t="shared" si="78"/>
        <v>-1.0153787382584376</v>
      </c>
      <c r="AW79">
        <f t="shared" si="79"/>
        <v>-0.81704688881089416</v>
      </c>
      <c r="AX79">
        <f t="shared" si="49"/>
        <v>90.209297145598626</v>
      </c>
      <c r="AY79">
        <f t="shared" si="49"/>
        <v>90.386740845961725</v>
      </c>
      <c r="AZ79" s="39">
        <f t="shared" si="80"/>
        <v>0.30542998734626225</v>
      </c>
      <c r="BA79" s="39">
        <f t="shared" si="81"/>
        <v>0.80708564843392994</v>
      </c>
      <c r="BB79" s="10">
        <f t="shared" si="96"/>
        <v>722.38415196624135</v>
      </c>
    </row>
    <row r="80" spans="4:54" x14ac:dyDescent="0.35">
      <c r="D80" s="8">
        <f t="shared" si="97"/>
        <v>35873</v>
      </c>
      <c r="E80" s="9">
        <f t="shared" si="74"/>
        <v>0.55208333333333337</v>
      </c>
      <c r="F80" s="10">
        <f t="shared" si="82"/>
        <v>2450892.010416667</v>
      </c>
      <c r="G80" s="7">
        <f t="shared" si="83"/>
        <v>-1.7877880447173797E-2</v>
      </c>
      <c r="H80" s="6">
        <f t="shared" si="50"/>
        <v>356.84900106994712</v>
      </c>
      <c r="I80">
        <f t="shared" si="51"/>
        <v>-286.05760734554252</v>
      </c>
      <c r="J80" s="6">
        <f t="shared" si="52"/>
        <v>1.6709385491964681E-2</v>
      </c>
      <c r="K80">
        <f t="shared" si="53"/>
        <v>1.8504217620416088</v>
      </c>
      <c r="L80">
        <f t="shared" si="84"/>
        <v>358.69942283198873</v>
      </c>
      <c r="M80">
        <f t="shared" si="85"/>
        <v>-284.20718558350092</v>
      </c>
      <c r="N80">
        <f t="shared" si="86"/>
        <v>0.99563873239519463</v>
      </c>
      <c r="O80">
        <f t="shared" si="54"/>
        <v>358.69206808490463</v>
      </c>
      <c r="P80">
        <f t="shared" si="55"/>
        <v>23.439523597992832</v>
      </c>
      <c r="Q80">
        <f t="shared" si="56"/>
        <v>-2.3997260371056983E-3</v>
      </c>
      <c r="R80">
        <f t="shared" si="57"/>
        <v>23.437123871955727</v>
      </c>
      <c r="S80">
        <f t="shared" si="58"/>
        <v>-0.52018201199590319</v>
      </c>
      <c r="T80">
        <f t="shared" si="59"/>
        <v>4.3026345208185462E-2</v>
      </c>
      <c r="U80">
        <f t="shared" si="60"/>
        <v>-7.8093105654196826</v>
      </c>
      <c r="V80">
        <f t="shared" si="61"/>
        <v>714.63724943458033</v>
      </c>
      <c r="W80">
        <f t="shared" si="87"/>
        <v>-1.3406876413549185</v>
      </c>
      <c r="X80">
        <f t="shared" si="62"/>
        <v>42.358141990387701</v>
      </c>
      <c r="Y80">
        <f t="shared" si="88"/>
        <v>47.641858009612299</v>
      </c>
      <c r="Z80">
        <f t="shared" si="89"/>
        <v>1.4700499621522653E-2</v>
      </c>
      <c r="AA80" s="13">
        <f t="shared" si="90"/>
        <v>47.656558509233825</v>
      </c>
      <c r="AB80" s="13">
        <f t="shared" si="63"/>
        <v>178.0100121961965</v>
      </c>
      <c r="AD80" s="10">
        <f t="shared" si="64"/>
        <v>2450892.0087176668</v>
      </c>
      <c r="AE80" s="1">
        <f t="shared" si="91"/>
        <v>-1.7877926963262264E-2</v>
      </c>
      <c r="AF80">
        <f t="shared" si="65"/>
        <v>356.8473264549533</v>
      </c>
      <c r="AG80">
        <f t="shared" si="66"/>
        <v>-286.05928188055083</v>
      </c>
      <c r="AH80">
        <f t="shared" si="67"/>
        <v>1.6709385493919867E-2</v>
      </c>
      <c r="AI80">
        <f t="shared" si="68"/>
        <v>1.850407291784252</v>
      </c>
      <c r="AJ80">
        <f t="shared" si="92"/>
        <v>358.69773374673758</v>
      </c>
      <c r="AK80">
        <f t="shared" si="93"/>
        <v>-284.20887458876655</v>
      </c>
      <c r="AL80">
        <f t="shared" si="94"/>
        <v>0.99563825891538693</v>
      </c>
      <c r="AM80">
        <f t="shared" si="69"/>
        <v>358.69037900668934</v>
      </c>
      <c r="AN80">
        <f t="shared" si="70"/>
        <v>23.439523598597734</v>
      </c>
      <c r="AO80">
        <f t="shared" si="71"/>
        <v>-2.3997274371022883E-3</v>
      </c>
      <c r="AP80">
        <f t="shared" si="72"/>
        <v>23.437123871160633</v>
      </c>
      <c r="AQ80">
        <f t="shared" si="73"/>
        <v>-0.52085368254416797</v>
      </c>
      <c r="AR80">
        <f t="shared" si="75"/>
        <v>4.3026345205183142E-2</v>
      </c>
      <c r="AS80">
        <f t="shared" si="76"/>
        <v>-7.8098107002527577</v>
      </c>
      <c r="AT80">
        <f t="shared" si="95"/>
        <v>90.651740275142743</v>
      </c>
      <c r="AU80" s="38">
        <f t="shared" si="77"/>
        <v>0.55580781298628668</v>
      </c>
      <c r="AV80">
        <f t="shared" si="78"/>
        <v>-0.6204096050167649</v>
      </c>
      <c r="AW80">
        <f t="shared" si="79"/>
        <v>-0.42132023081674141</v>
      </c>
      <c r="AX80">
        <f t="shared" si="49"/>
        <v>90.56266802432755</v>
      </c>
      <c r="AY80">
        <f t="shared" si="49"/>
        <v>90.740794556888943</v>
      </c>
      <c r="AZ80" s="39">
        <f t="shared" si="80"/>
        <v>0.30424484625204351</v>
      </c>
      <c r="BA80" s="39">
        <f t="shared" si="81"/>
        <v>0.8078655756443115</v>
      </c>
      <c r="BB80" s="10">
        <f t="shared" si="96"/>
        <v>725.21385032486592</v>
      </c>
    </row>
    <row r="81" spans="4:54" x14ac:dyDescent="0.35">
      <c r="D81" s="8">
        <f t="shared" si="97"/>
        <v>35874</v>
      </c>
      <c r="E81" s="9">
        <f t="shared" si="74"/>
        <v>0.55208333333333337</v>
      </c>
      <c r="F81" s="10">
        <f t="shared" si="82"/>
        <v>2450893.010416667</v>
      </c>
      <c r="G81" s="7">
        <f t="shared" si="83"/>
        <v>-1.7850501939302474E-2</v>
      </c>
      <c r="H81" s="6">
        <f t="shared" si="50"/>
        <v>357.83464842981482</v>
      </c>
      <c r="I81">
        <f t="shared" si="51"/>
        <v>-285.0720070636674</v>
      </c>
      <c r="J81" s="6">
        <f t="shared" si="52"/>
        <v>1.6709384341178281E-2</v>
      </c>
      <c r="K81">
        <f t="shared" si="53"/>
        <v>1.8586596248827518</v>
      </c>
      <c r="L81">
        <f t="shared" si="84"/>
        <v>359.69330805469758</v>
      </c>
      <c r="M81">
        <f t="shared" si="85"/>
        <v>-283.21334743878464</v>
      </c>
      <c r="N81">
        <f t="shared" si="86"/>
        <v>0.99591801283224701</v>
      </c>
      <c r="O81">
        <f t="shared" si="54"/>
        <v>359.68594916714852</v>
      </c>
      <c r="P81">
        <f t="shared" si="55"/>
        <v>23.439523241958327</v>
      </c>
      <c r="Q81">
        <f t="shared" si="56"/>
        <v>-2.3989009985303793E-3</v>
      </c>
      <c r="R81">
        <f t="shared" si="57"/>
        <v>23.437124340959794</v>
      </c>
      <c r="S81">
        <f t="shared" si="58"/>
        <v>-0.12491082398219905</v>
      </c>
      <c r="T81">
        <f t="shared" si="59"/>
        <v>4.3026346979177017E-2</v>
      </c>
      <c r="U81">
        <f t="shared" si="60"/>
        <v>-7.513803869424251</v>
      </c>
      <c r="V81">
        <f t="shared" si="61"/>
        <v>714.93275613057574</v>
      </c>
      <c r="W81">
        <f t="shared" si="87"/>
        <v>-1.266810967356065</v>
      </c>
      <c r="X81">
        <f t="shared" si="62"/>
        <v>41.961130746605669</v>
      </c>
      <c r="Y81">
        <f t="shared" si="88"/>
        <v>48.038869253394331</v>
      </c>
      <c r="Z81">
        <f t="shared" si="89"/>
        <v>1.4497585979362028E-2</v>
      </c>
      <c r="AA81" s="13">
        <f t="shared" si="90"/>
        <v>48.053366839373695</v>
      </c>
      <c r="AB81" s="13">
        <f t="shared" si="63"/>
        <v>178.10516627466643</v>
      </c>
      <c r="AD81" s="10">
        <f t="shared" si="64"/>
        <v>2450893.0087176668</v>
      </c>
      <c r="AE81" s="1">
        <f t="shared" si="91"/>
        <v>-1.7850548455390945E-2</v>
      </c>
      <c r="AF81">
        <f t="shared" si="65"/>
        <v>357.83297381482089</v>
      </c>
      <c r="AG81">
        <f t="shared" si="66"/>
        <v>-285.07368159867582</v>
      </c>
      <c r="AH81">
        <f t="shared" si="67"/>
        <v>1.6709384343133467E-2</v>
      </c>
      <c r="AI81">
        <f t="shared" si="68"/>
        <v>1.8586461018057427</v>
      </c>
      <c r="AJ81">
        <f t="shared" si="92"/>
        <v>359.69161991662662</v>
      </c>
      <c r="AK81">
        <f t="shared" si="93"/>
        <v>-283.21503549687009</v>
      </c>
      <c r="AL81">
        <f t="shared" si="94"/>
        <v>0.99591753734444954</v>
      </c>
      <c r="AM81">
        <f t="shared" si="69"/>
        <v>359.68426103611102</v>
      </c>
      <c r="AN81">
        <f t="shared" si="70"/>
        <v>23.439523242563229</v>
      </c>
      <c r="AO81">
        <f t="shared" si="71"/>
        <v>-2.39890240200897E-3</v>
      </c>
      <c r="AP81">
        <f t="shared" si="72"/>
        <v>23.437124340161219</v>
      </c>
      <c r="AQ81">
        <f t="shared" si="73"/>
        <v>-0.12558225683168295</v>
      </c>
      <c r="AR81">
        <f t="shared" si="75"/>
        <v>4.3026346976161547E-2</v>
      </c>
      <c r="AS81">
        <f t="shared" si="76"/>
        <v>-7.5143077637244655</v>
      </c>
      <c r="AT81">
        <f t="shared" si="95"/>
        <v>91.00541633765782</v>
      </c>
      <c r="AU81" s="38">
        <f t="shared" si="77"/>
        <v>0.55560260261369754</v>
      </c>
      <c r="AV81">
        <f t="shared" si="78"/>
        <v>-0.22550403645208372</v>
      </c>
      <c r="AW81">
        <f t="shared" si="79"/>
        <v>-2.570857435409539E-2</v>
      </c>
      <c r="AX81">
        <f t="shared" si="49"/>
        <v>90.916003793578582</v>
      </c>
      <c r="AY81">
        <f t="shared" si="49"/>
        <v>91.094791004655846</v>
      </c>
      <c r="AZ81" s="39">
        <f t="shared" si="80"/>
        <v>0.30305814763153482</v>
      </c>
      <c r="BA81" s="39">
        <f t="shared" si="81"/>
        <v>0.80864368873774151</v>
      </c>
      <c r="BB81" s="10">
        <f t="shared" si="96"/>
        <v>728.04317919293771</v>
      </c>
    </row>
    <row r="82" spans="4:54" x14ac:dyDescent="0.35">
      <c r="D82" s="8">
        <f t="shared" si="97"/>
        <v>35875</v>
      </c>
      <c r="E82" s="9">
        <f t="shared" si="74"/>
        <v>0.55208333333333337</v>
      </c>
      <c r="F82" s="10">
        <f t="shared" si="82"/>
        <v>2450894.010416667</v>
      </c>
      <c r="G82" s="7">
        <f t="shared" si="83"/>
        <v>-1.7823123431431154E-2</v>
      </c>
      <c r="H82" s="6">
        <f t="shared" si="50"/>
        <v>358.82029578968286</v>
      </c>
      <c r="I82">
        <f t="shared" si="51"/>
        <v>-284.08640678179239</v>
      </c>
      <c r="J82" s="6">
        <f t="shared" si="52"/>
        <v>1.6709383190391693E-2</v>
      </c>
      <c r="K82">
        <f t="shared" si="53"/>
        <v>1.8663390778170255</v>
      </c>
      <c r="L82">
        <f t="shared" si="84"/>
        <v>360.68663486749989</v>
      </c>
      <c r="M82">
        <f t="shared" si="85"/>
        <v>-282.22006770397536</v>
      </c>
      <c r="N82">
        <f t="shared" si="86"/>
        <v>0.99619843268217423</v>
      </c>
      <c r="O82">
        <f t="shared" si="54"/>
        <v>360.67927184091138</v>
      </c>
      <c r="P82">
        <f t="shared" si="55"/>
        <v>23.439522885923822</v>
      </c>
      <c r="Q82">
        <f t="shared" si="56"/>
        <v>-2.3980739108671201E-3</v>
      </c>
      <c r="R82">
        <f t="shared" si="57"/>
        <v>23.437124812012954</v>
      </c>
      <c r="S82">
        <f t="shared" si="58"/>
        <v>0.27016992965367875</v>
      </c>
      <c r="T82">
        <f t="shared" si="59"/>
        <v>4.3026348757906112E-2</v>
      </c>
      <c r="U82">
        <f t="shared" si="60"/>
        <v>-7.2162545745981781</v>
      </c>
      <c r="V82">
        <f t="shared" si="61"/>
        <v>715.23030542540175</v>
      </c>
      <c r="W82">
        <f t="shared" si="87"/>
        <v>-1.1924236436495619</v>
      </c>
      <c r="X82">
        <f t="shared" si="62"/>
        <v>41.56437789162014</v>
      </c>
      <c r="Y82">
        <f t="shared" si="88"/>
        <v>48.43562210837986</v>
      </c>
      <c r="Z82">
        <f t="shared" si="89"/>
        <v>1.4297298561039409E-2</v>
      </c>
      <c r="AA82" s="13">
        <f t="shared" si="90"/>
        <v>48.4499194069409</v>
      </c>
      <c r="AB82" s="13">
        <f t="shared" si="63"/>
        <v>178.20257767593966</v>
      </c>
      <c r="AD82" s="10">
        <f t="shared" si="64"/>
        <v>2450894.0087176668</v>
      </c>
      <c r="AE82" s="1">
        <f t="shared" si="91"/>
        <v>-1.7823169947519622E-2</v>
      </c>
      <c r="AF82">
        <f t="shared" si="65"/>
        <v>358.81862117468904</v>
      </c>
      <c r="AG82">
        <f t="shared" si="66"/>
        <v>-284.0880813168007</v>
      </c>
      <c r="AH82">
        <f t="shared" si="67"/>
        <v>1.6709383192346879E-2</v>
      </c>
      <c r="AI82">
        <f t="shared" si="68"/>
        <v>1.8663265049820625</v>
      </c>
      <c r="AJ82">
        <f t="shared" si="92"/>
        <v>360.6849476796711</v>
      </c>
      <c r="AK82">
        <f t="shared" si="93"/>
        <v>-282.22175481181864</v>
      </c>
      <c r="AL82">
        <f t="shared" si="94"/>
        <v>0.99619795533045385</v>
      </c>
      <c r="AM82">
        <f t="shared" si="69"/>
        <v>360.67758466011361</v>
      </c>
      <c r="AN82">
        <f t="shared" si="70"/>
        <v>23.439522886528724</v>
      </c>
      <c r="AO82">
        <f t="shared" si="71"/>
        <v>-2.3980753178265125E-3</v>
      </c>
      <c r="AP82">
        <f t="shared" si="72"/>
        <v>23.437124811210897</v>
      </c>
      <c r="AQ82">
        <f t="shared" si="73"/>
        <v>0.26949890579416863</v>
      </c>
      <c r="AR82">
        <f t="shared" si="75"/>
        <v>4.30263487548775E-2</v>
      </c>
      <c r="AS82">
        <f t="shared" si="76"/>
        <v>-7.2167616515029103</v>
      </c>
      <c r="AT82">
        <f t="shared" si="95"/>
        <v>91.359002925606944</v>
      </c>
      <c r="AU82" s="38">
        <f t="shared" si="77"/>
        <v>0.55539597336909929</v>
      </c>
      <c r="AV82">
        <f t="shared" si="78"/>
        <v>0.16923718053809261</v>
      </c>
      <c r="AW82">
        <f t="shared" si="79"/>
        <v>0.36968681327649461</v>
      </c>
      <c r="AX82">
        <f t="shared" si="49"/>
        <v>91.269261243217571</v>
      </c>
      <c r="AY82">
        <f t="shared" si="49"/>
        <v>91.448686762285135</v>
      </c>
      <c r="AZ82" s="39">
        <f t="shared" si="80"/>
        <v>0.30187024769349491</v>
      </c>
      <c r="BA82" s="39">
        <f t="shared" si="81"/>
        <v>0.80942010326433578</v>
      </c>
      <c r="BB82" s="10">
        <f t="shared" si="96"/>
        <v>730.87179202201082</v>
      </c>
    </row>
    <row r="83" spans="4:54" x14ac:dyDescent="0.35">
      <c r="D83" s="8">
        <f t="shared" si="97"/>
        <v>35876</v>
      </c>
      <c r="E83" s="9">
        <f t="shared" si="74"/>
        <v>0.55208333333333337</v>
      </c>
      <c r="F83" s="10">
        <f t="shared" si="82"/>
        <v>2450895.010416667</v>
      </c>
      <c r="G83" s="7">
        <f t="shared" si="83"/>
        <v>-1.7795744923559832E-2</v>
      </c>
      <c r="H83" s="6">
        <f t="shared" si="50"/>
        <v>359.80594314955158</v>
      </c>
      <c r="I83">
        <f t="shared" si="51"/>
        <v>-283.10080649991761</v>
      </c>
      <c r="J83" s="6">
        <f t="shared" si="52"/>
        <v>1.6709382039604915E-2</v>
      </c>
      <c r="K83">
        <f t="shared" si="53"/>
        <v>1.8734584061574664</v>
      </c>
      <c r="L83">
        <f t="shared" si="84"/>
        <v>361.67940155570903</v>
      </c>
      <c r="M83">
        <f t="shared" si="85"/>
        <v>-281.22734809376016</v>
      </c>
      <c r="N83">
        <f t="shared" si="86"/>
        <v>0.99647990705306877</v>
      </c>
      <c r="O83">
        <f t="shared" si="54"/>
        <v>361.67203439151018</v>
      </c>
      <c r="P83">
        <f t="shared" si="55"/>
        <v>23.439522529889313</v>
      </c>
      <c r="Q83">
        <f t="shared" si="56"/>
        <v>-2.3972447748224009E-3</v>
      </c>
      <c r="R83">
        <f t="shared" si="57"/>
        <v>23.43712528511449</v>
      </c>
      <c r="S83">
        <f t="shared" si="58"/>
        <v>0.66495963387093038</v>
      </c>
      <c r="T83">
        <f t="shared" si="59"/>
        <v>4.3026350544370068E-2</v>
      </c>
      <c r="U83">
        <f t="shared" si="60"/>
        <v>-6.9170015783205541</v>
      </c>
      <c r="V83">
        <f t="shared" si="61"/>
        <v>715.52955842167944</v>
      </c>
      <c r="W83">
        <f t="shared" si="87"/>
        <v>-1.1176103945801401</v>
      </c>
      <c r="X83">
        <f t="shared" si="62"/>
        <v>41.167989766583496</v>
      </c>
      <c r="Y83">
        <f t="shared" si="88"/>
        <v>48.832010233416504</v>
      </c>
      <c r="Z83">
        <f t="shared" si="89"/>
        <v>1.4099620926552738E-2</v>
      </c>
      <c r="AA83" s="13">
        <f t="shared" si="90"/>
        <v>48.846109854343055</v>
      </c>
      <c r="AB83" s="13">
        <f t="shared" si="63"/>
        <v>178.30217156280355</v>
      </c>
      <c r="AD83" s="10">
        <f t="shared" si="64"/>
        <v>2450895.0087176668</v>
      </c>
      <c r="AE83" s="1">
        <f t="shared" si="91"/>
        <v>-1.7795791439648302E-2</v>
      </c>
      <c r="AF83">
        <f t="shared" si="65"/>
        <v>359.80426853455765</v>
      </c>
      <c r="AG83">
        <f t="shared" si="66"/>
        <v>-283.10248103492603</v>
      </c>
      <c r="AH83">
        <f t="shared" si="67"/>
        <v>1.6709382041560101E-2</v>
      </c>
      <c r="AI83">
        <f t="shared" si="68"/>
        <v>1.8734467863299151</v>
      </c>
      <c r="AJ83">
        <f t="shared" si="92"/>
        <v>361.67771532088756</v>
      </c>
      <c r="AK83">
        <f t="shared" si="93"/>
        <v>-281.22903424859612</v>
      </c>
      <c r="AL83">
        <f t="shared" si="94"/>
        <v>0.99647942798181321</v>
      </c>
      <c r="AM83">
        <f t="shared" si="69"/>
        <v>361.67034816371728</v>
      </c>
      <c r="AN83">
        <f t="shared" si="70"/>
        <v>23.439522530494216</v>
      </c>
      <c r="AO83">
        <f t="shared" si="71"/>
        <v>-2.3972461852613935E-3</v>
      </c>
      <c r="AP83">
        <f t="shared" si="72"/>
        <v>23.437125284308955</v>
      </c>
      <c r="AQ83">
        <f t="shared" si="73"/>
        <v>0.66428918960458849</v>
      </c>
      <c r="AR83">
        <f t="shared" si="75"/>
        <v>4.30263505413283E-2</v>
      </c>
      <c r="AS83">
        <f t="shared" si="76"/>
        <v>-6.9175112631683113</v>
      </c>
      <c r="AT83">
        <f t="shared" si="95"/>
        <v>91.712456922345865</v>
      </c>
      <c r="AU83" s="38">
        <f t="shared" si="77"/>
        <v>0.55518816059942244</v>
      </c>
      <c r="AV83">
        <f t="shared" si="78"/>
        <v>0.56371367044535559</v>
      </c>
      <c r="AW83">
        <f t="shared" si="79"/>
        <v>0.76476507451644715</v>
      </c>
      <c r="AX83">
        <f t="shared" si="49"/>
        <v>91.622397382128042</v>
      </c>
      <c r="AY83">
        <f t="shared" si="49"/>
        <v>91.802438573511353</v>
      </c>
      <c r="AZ83" s="39">
        <f t="shared" si="80"/>
        <v>0.30068150120462234</v>
      </c>
      <c r="BA83" s="39">
        <f t="shared" si="81"/>
        <v>0.81019493441473178</v>
      </c>
      <c r="BB83" s="10">
        <f t="shared" si="96"/>
        <v>733.69934382255769</v>
      </c>
    </row>
    <row r="84" spans="4:54" x14ac:dyDescent="0.35">
      <c r="D84" s="8">
        <f t="shared" si="97"/>
        <v>35877</v>
      </c>
      <c r="E84" s="9">
        <f t="shared" si="74"/>
        <v>0.55208333333333337</v>
      </c>
      <c r="F84" s="10">
        <f t="shared" si="82"/>
        <v>2450896.010416667</v>
      </c>
      <c r="G84" s="7">
        <f t="shared" si="83"/>
        <v>-1.7768366415688512E-2</v>
      </c>
      <c r="H84" s="6">
        <f t="shared" si="50"/>
        <v>0.79159050942053</v>
      </c>
      <c r="I84">
        <f t="shared" si="51"/>
        <v>-282.11520621804306</v>
      </c>
      <c r="J84" s="6">
        <f t="shared" si="52"/>
        <v>1.6709380888817946E-2</v>
      </c>
      <c r="K84">
        <f t="shared" si="53"/>
        <v>1.8800160695273556</v>
      </c>
      <c r="L84">
        <f t="shared" si="84"/>
        <v>2.6716065789478858</v>
      </c>
      <c r="M84">
        <f t="shared" si="85"/>
        <v>-280.2351901485157</v>
      </c>
      <c r="N84">
        <f t="shared" si="86"/>
        <v>0.99676235087738252</v>
      </c>
      <c r="O84">
        <f t="shared" si="54"/>
        <v>2.6642352785712475</v>
      </c>
      <c r="P84">
        <f t="shared" si="55"/>
        <v>23.439522173854808</v>
      </c>
      <c r="Q84">
        <f t="shared" si="56"/>
        <v>-2.396413591104451E-3</v>
      </c>
      <c r="R84">
        <f t="shared" si="57"/>
        <v>23.437125760263704</v>
      </c>
      <c r="S84">
        <f t="shared" si="58"/>
        <v>1.0593580726544194</v>
      </c>
      <c r="T84">
        <f t="shared" si="59"/>
        <v>4.3026352338566227E-2</v>
      </c>
      <c r="U84">
        <f t="shared" si="60"/>
        <v>-6.6163823899325083</v>
      </c>
      <c r="V84">
        <f t="shared" si="61"/>
        <v>715.83017761006749</v>
      </c>
      <c r="W84">
        <f t="shared" si="87"/>
        <v>-1.0424555974831264</v>
      </c>
      <c r="X84">
        <f t="shared" si="62"/>
        <v>40.772072000582007</v>
      </c>
      <c r="Y84">
        <f t="shared" si="88"/>
        <v>49.227927999417993</v>
      </c>
      <c r="Z84">
        <f t="shared" si="89"/>
        <v>1.3904536035520972E-2</v>
      </c>
      <c r="AA84" s="13">
        <f t="shared" si="90"/>
        <v>49.241832535453511</v>
      </c>
      <c r="AB84" s="13">
        <f t="shared" si="63"/>
        <v>178.40387064971321</v>
      </c>
      <c r="AD84" s="10">
        <f t="shared" si="64"/>
        <v>2450896.0087176668</v>
      </c>
      <c r="AE84" s="1">
        <f t="shared" si="91"/>
        <v>-1.7768412931776979E-2</v>
      </c>
      <c r="AF84">
        <f t="shared" si="65"/>
        <v>0.78991589442671284</v>
      </c>
      <c r="AG84">
        <f t="shared" si="66"/>
        <v>-282.11688075305136</v>
      </c>
      <c r="AH84">
        <f t="shared" si="67"/>
        <v>1.6709380890773132E-2</v>
      </c>
      <c r="AI84">
        <f t="shared" si="68"/>
        <v>1.8800054051766244</v>
      </c>
      <c r="AJ84">
        <f t="shared" si="92"/>
        <v>2.6699212996033372</v>
      </c>
      <c r="AK84">
        <f t="shared" si="93"/>
        <v>-280.23687534787473</v>
      </c>
      <c r="AL84">
        <f t="shared" si="94"/>
        <v>0.99676187023125529</v>
      </c>
      <c r="AM84">
        <f t="shared" si="69"/>
        <v>2.6625500062528489</v>
      </c>
      <c r="AN84">
        <f t="shared" si="70"/>
        <v>23.439522174459711</v>
      </c>
      <c r="AO84">
        <f t="shared" si="71"/>
        <v>-2.3964150050218391E-3</v>
      </c>
      <c r="AP84">
        <f t="shared" si="72"/>
        <v>23.437125759454688</v>
      </c>
      <c r="AQ84">
        <f t="shared" si="73"/>
        <v>1.0586883779165519</v>
      </c>
      <c r="AR84">
        <f t="shared" si="75"/>
        <v>4.3026352335511317E-2</v>
      </c>
      <c r="AS84">
        <f t="shared" si="76"/>
        <v>-6.616894110574699</v>
      </c>
      <c r="AT84">
        <f t="shared" si="95"/>
        <v>92.065735306706316</v>
      </c>
      <c r="AU84" s="38">
        <f t="shared" si="77"/>
        <v>0.55497939868789914</v>
      </c>
      <c r="AV84">
        <f t="shared" si="78"/>
        <v>0.95782545770458238</v>
      </c>
      <c r="AW84">
        <f t="shared" si="79"/>
        <v>1.1594257499219531</v>
      </c>
      <c r="AX84">
        <f t="shared" si="49"/>
        <v>91.975369339124313</v>
      </c>
      <c r="AY84">
        <f t="shared" si="49"/>
        <v>92.156003252912129</v>
      </c>
      <c r="AZ84" s="39">
        <f t="shared" si="80"/>
        <v>0.29949226163477605</v>
      </c>
      <c r="BA84" s="39">
        <f t="shared" si="81"/>
        <v>0.81096829661265513</v>
      </c>
      <c r="BB84" s="10">
        <f t="shared" si="96"/>
        <v>736.52549036814571</v>
      </c>
    </row>
    <row r="85" spans="4:54" x14ac:dyDescent="0.35">
      <c r="D85" s="8">
        <f t="shared" si="97"/>
        <v>35878</v>
      </c>
      <c r="E85" s="9">
        <f t="shared" si="74"/>
        <v>0.55208333333333337</v>
      </c>
      <c r="F85" s="10">
        <f t="shared" si="82"/>
        <v>2450897.010416667</v>
      </c>
      <c r="G85" s="7">
        <f t="shared" si="83"/>
        <v>-1.7740987907817189E-2</v>
      </c>
      <c r="H85" s="6">
        <f t="shared" si="50"/>
        <v>1.7772378692900475</v>
      </c>
      <c r="I85">
        <f t="shared" si="51"/>
        <v>-281.12960593616884</v>
      </c>
      <c r="J85" s="6">
        <f t="shared" si="52"/>
        <v>1.6709379738030786E-2</v>
      </c>
      <c r="K85">
        <f t="shared" si="53"/>
        <v>1.8860107016118337</v>
      </c>
      <c r="L85">
        <f t="shared" si="84"/>
        <v>3.6632485709018812</v>
      </c>
      <c r="M85">
        <f t="shared" si="85"/>
        <v>-279.24359523455701</v>
      </c>
      <c r="N85">
        <f t="shared" si="86"/>
        <v>0.99704567893894225</v>
      </c>
      <c r="O85">
        <f t="shared" si="54"/>
        <v>3.655873135783589</v>
      </c>
      <c r="P85">
        <f t="shared" si="55"/>
        <v>23.4395218178203</v>
      </c>
      <c r="Q85">
        <f t="shared" si="56"/>
        <v>-2.3955803604232486E-3</v>
      </c>
      <c r="R85">
        <f t="shared" si="57"/>
        <v>23.437126237459875</v>
      </c>
      <c r="S85">
        <f t="shared" si="58"/>
        <v>1.4532654173327666</v>
      </c>
      <c r="T85">
        <f t="shared" si="59"/>
        <v>4.3026354140491885E-2</v>
      </c>
      <c r="U85">
        <f t="shared" si="60"/>
        <v>-6.3147329504161105</v>
      </c>
      <c r="V85">
        <f t="shared" si="61"/>
        <v>716.13182704958388</v>
      </c>
      <c r="W85">
        <f t="shared" si="87"/>
        <v>-0.96704323760403099</v>
      </c>
      <c r="X85">
        <f t="shared" si="62"/>
        <v>40.376729503644995</v>
      </c>
      <c r="Y85">
        <f t="shared" si="88"/>
        <v>49.623270496355005</v>
      </c>
      <c r="Z85">
        <f t="shared" si="89"/>
        <v>1.3712026336592962E-2</v>
      </c>
      <c r="AA85" s="13">
        <f t="shared" si="90"/>
        <v>49.636982522691596</v>
      </c>
      <c r="AB85" s="13">
        <f t="shared" si="63"/>
        <v>178.50759515761513</v>
      </c>
      <c r="AD85" s="10">
        <f t="shared" si="64"/>
        <v>2450897.0087176668</v>
      </c>
      <c r="AE85" s="1">
        <f t="shared" si="91"/>
        <v>-1.774103442390566E-2</v>
      </c>
      <c r="AF85">
        <f t="shared" si="65"/>
        <v>1.7755632542961166</v>
      </c>
      <c r="AG85">
        <f t="shared" si="66"/>
        <v>-281.13128047117715</v>
      </c>
      <c r="AH85">
        <f t="shared" si="67"/>
        <v>1.6709379739985975E-2</v>
      </c>
      <c r="AI85">
        <f t="shared" si="68"/>
        <v>1.8860009949118426</v>
      </c>
      <c r="AJ85">
        <f t="shared" si="92"/>
        <v>3.6615642492079594</v>
      </c>
      <c r="AK85">
        <f t="shared" si="93"/>
        <v>-279.2452794762653</v>
      </c>
      <c r="AL85">
        <f t="shared" si="94"/>
        <v>0.99704519686283677</v>
      </c>
      <c r="AM85">
        <f t="shared" si="69"/>
        <v>3.6541888211133737</v>
      </c>
      <c r="AN85">
        <f t="shared" si="70"/>
        <v>23.439521818425202</v>
      </c>
      <c r="AO85">
        <f t="shared" si="71"/>
        <v>-2.3955817778178244E-3</v>
      </c>
      <c r="AP85">
        <f t="shared" si="72"/>
        <v>23.437126236647384</v>
      </c>
      <c r="AQ85">
        <f t="shared" si="73"/>
        <v>1.4525966414103513</v>
      </c>
      <c r="AR85">
        <f t="shared" si="75"/>
        <v>4.3026354137423846E-2</v>
      </c>
      <c r="AS85">
        <f t="shared" si="76"/>
        <v>-6.3152461375183409</v>
      </c>
      <c r="AT85">
        <f t="shared" si="95"/>
        <v>92.418795054093238</v>
      </c>
      <c r="AU85" s="38">
        <f t="shared" si="77"/>
        <v>0.55476992092883215</v>
      </c>
      <c r="AV85">
        <f t="shared" si="78"/>
        <v>1.3514729550938314</v>
      </c>
      <c r="AW85">
        <f t="shared" si="79"/>
        <v>1.5535687664160431</v>
      </c>
      <c r="AX85">
        <f t="shared" si="49"/>
        <v>92.3281342644364</v>
      </c>
      <c r="AY85">
        <f t="shared" si="49"/>
        <v>92.509337586633762</v>
      </c>
      <c r="AZ85" s="39">
        <f t="shared" si="80"/>
        <v>0.29830288130539773</v>
      </c>
      <c r="BA85" s="39">
        <f t="shared" si="81"/>
        <v>0.81174030311392598</v>
      </c>
      <c r="BB85" s="10">
        <f t="shared" si="96"/>
        <v>739.34988740428059</v>
      </c>
    </row>
    <row r="86" spans="4:54" x14ac:dyDescent="0.35">
      <c r="D86" s="8">
        <f t="shared" si="97"/>
        <v>35879</v>
      </c>
      <c r="E86" s="9">
        <f t="shared" si="74"/>
        <v>0.55208333333333337</v>
      </c>
      <c r="F86" s="10">
        <f t="shared" si="82"/>
        <v>2450898.010416667</v>
      </c>
      <c r="G86" s="7">
        <f t="shared" si="83"/>
        <v>-1.771360939994587E-2</v>
      </c>
      <c r="H86" s="6">
        <f t="shared" si="50"/>
        <v>2.7628852291601333</v>
      </c>
      <c r="I86">
        <f t="shared" si="51"/>
        <v>-280.14400565429486</v>
      </c>
      <c r="J86" s="6">
        <f t="shared" si="52"/>
        <v>1.6709378587243438E-2</v>
      </c>
      <c r="K86">
        <f t="shared" si="53"/>
        <v>1.8914411098507953</v>
      </c>
      <c r="L86">
        <f t="shared" si="84"/>
        <v>4.6543263390109288</v>
      </c>
      <c r="M86">
        <f t="shared" si="85"/>
        <v>-278.25256454444406</v>
      </c>
      <c r="N86">
        <f t="shared" si="86"/>
        <v>0.99732980589983555</v>
      </c>
      <c r="O86">
        <f t="shared" si="54"/>
        <v>4.6469467705906435</v>
      </c>
      <c r="P86">
        <f t="shared" si="55"/>
        <v>23.439521461785795</v>
      </c>
      <c r="Q86">
        <f t="shared" si="56"/>
        <v>-2.3947450834905216E-3</v>
      </c>
      <c r="R86">
        <f t="shared" si="57"/>
        <v>23.437126716702306</v>
      </c>
      <c r="S86">
        <f t="shared" si="58"/>
        <v>1.8465822148272917</v>
      </c>
      <c r="T86">
        <f t="shared" si="59"/>
        <v>4.3026355950144403E-2</v>
      </c>
      <c r="U86">
        <f t="shared" si="60"/>
        <v>-6.0123874580745822</v>
      </c>
      <c r="V86">
        <f t="shared" si="61"/>
        <v>716.43417254192536</v>
      </c>
      <c r="W86">
        <f t="shared" si="87"/>
        <v>-0.89145686451865913</v>
      </c>
      <c r="X86">
        <f t="shared" si="62"/>
        <v>39.982066460757025</v>
      </c>
      <c r="Y86">
        <f t="shared" si="88"/>
        <v>50.017933539242975</v>
      </c>
      <c r="Z86">
        <f t="shared" si="89"/>
        <v>1.3522073851418744E-2</v>
      </c>
      <c r="AA86" s="13">
        <f t="shared" si="90"/>
        <v>50.031455613094394</v>
      </c>
      <c r="AB86" s="13">
        <f t="shared" si="63"/>
        <v>178.61326276589034</v>
      </c>
      <c r="AD86" s="10">
        <f t="shared" si="64"/>
        <v>2450898.0087176668</v>
      </c>
      <c r="AE86" s="1">
        <f t="shared" si="91"/>
        <v>-1.771365591603434E-2</v>
      </c>
      <c r="AF86">
        <f t="shared" si="65"/>
        <v>2.7612106141660888</v>
      </c>
      <c r="AG86">
        <f t="shared" si="66"/>
        <v>-280.14568018930328</v>
      </c>
      <c r="AH86">
        <f t="shared" si="67"/>
        <v>1.6709378589198628E-2</v>
      </c>
      <c r="AI86">
        <f t="shared" si="68"/>
        <v>1.8914323626805467</v>
      </c>
      <c r="AJ86">
        <f t="shared" si="92"/>
        <v>4.6526429768466357</v>
      </c>
      <c r="AK86">
        <f t="shared" si="93"/>
        <v>-278.25424782662276</v>
      </c>
      <c r="AL86">
        <f t="shared" si="94"/>
        <v>0.99732932253882889</v>
      </c>
      <c r="AM86">
        <f t="shared" si="69"/>
        <v>4.6452634154476078</v>
      </c>
      <c r="AN86">
        <f t="shared" si="70"/>
        <v>23.439521462390697</v>
      </c>
      <c r="AO86">
        <f t="shared" si="71"/>
        <v>-2.3947465043610743E-3</v>
      </c>
      <c r="AP86">
        <f t="shared" si="72"/>
        <v>23.437126715886336</v>
      </c>
      <c r="AQ86">
        <f t="shared" si="73"/>
        <v>1.8459145263792396</v>
      </c>
      <c r="AR86">
        <f t="shared" si="75"/>
        <v>4.3026355947063229E-2</v>
      </c>
      <c r="AS86">
        <f t="shared" si="76"/>
        <v>-6.0129015454080177</v>
      </c>
      <c r="AT86">
        <f t="shared" si="95"/>
        <v>92.771593038191554</v>
      </c>
      <c r="AU86" s="38">
        <f t="shared" si="77"/>
        <v>0.55455995940653335</v>
      </c>
      <c r="AV86">
        <f t="shared" si="78"/>
        <v>1.7445569520487509</v>
      </c>
      <c r="AW86">
        <f t="shared" si="79"/>
        <v>1.9470944254905187</v>
      </c>
      <c r="AX86">
        <f t="shared" si="49"/>
        <v>92.680649231792927</v>
      </c>
      <c r="AY86">
        <f t="shared" si="49"/>
        <v>92.862398233738176</v>
      </c>
      <c r="AZ86" s="39">
        <f t="shared" si="80"/>
        <v>0.29711371154044186</v>
      </c>
      <c r="BA86" s="39">
        <f t="shared" si="81"/>
        <v>0.81251106561136166</v>
      </c>
      <c r="BB86" s="10">
        <f t="shared" si="96"/>
        <v>742.17218986212424</v>
      </c>
    </row>
    <row r="87" spans="4:54" x14ac:dyDescent="0.35">
      <c r="D87" s="8">
        <f t="shared" si="97"/>
        <v>35880</v>
      </c>
      <c r="E87" s="9">
        <f t="shared" si="74"/>
        <v>0.55208333333333337</v>
      </c>
      <c r="F87" s="10">
        <f t="shared" si="82"/>
        <v>2450899.010416667</v>
      </c>
      <c r="G87" s="7">
        <f t="shared" si="83"/>
        <v>-1.768623089207455E-2</v>
      </c>
      <c r="H87" s="6">
        <f t="shared" si="50"/>
        <v>3.7485325890304466</v>
      </c>
      <c r="I87">
        <f t="shared" si="51"/>
        <v>-279.15840537242099</v>
      </c>
      <c r="J87" s="6">
        <f t="shared" si="52"/>
        <v>1.67093774364559E-2</v>
      </c>
      <c r="K87">
        <f t="shared" si="53"/>
        <v>1.8963062750740654</v>
      </c>
      <c r="L87">
        <f t="shared" si="84"/>
        <v>5.6448388641045124</v>
      </c>
      <c r="M87">
        <f t="shared" si="85"/>
        <v>-277.26209909734695</v>
      </c>
      <c r="N87">
        <f t="shared" si="86"/>
        <v>0.99761464632715802</v>
      </c>
      <c r="O87">
        <f t="shared" si="54"/>
        <v>5.6374551638254253</v>
      </c>
      <c r="P87">
        <f t="shared" si="55"/>
        <v>23.439521105751286</v>
      </c>
      <c r="Q87">
        <f t="shared" si="56"/>
        <v>-2.3939077610197453E-3</v>
      </c>
      <c r="R87">
        <f t="shared" si="57"/>
        <v>23.437127197990268</v>
      </c>
      <c r="S87">
        <f t="shared" si="58"/>
        <v>2.2392093759022824</v>
      </c>
      <c r="T87">
        <f t="shared" si="59"/>
        <v>4.302635776752102E-2</v>
      </c>
      <c r="U87">
        <f t="shared" si="60"/>
        <v>-5.7096781992980992</v>
      </c>
      <c r="V87">
        <f t="shared" si="61"/>
        <v>716.73688180070189</v>
      </c>
      <c r="W87">
        <f t="shared" si="87"/>
        <v>-0.81577954982452638</v>
      </c>
      <c r="X87">
        <f t="shared" si="62"/>
        <v>39.588186326833579</v>
      </c>
      <c r="Y87">
        <f t="shared" si="88"/>
        <v>50.411813673166421</v>
      </c>
      <c r="Z87">
        <f t="shared" si="89"/>
        <v>1.3334660253427263E-2</v>
      </c>
      <c r="AA87" s="13">
        <f t="shared" si="90"/>
        <v>50.425148333419848</v>
      </c>
      <c r="AB87" s="13">
        <f t="shared" si="63"/>
        <v>178.72078856167104</v>
      </c>
      <c r="AD87" s="10">
        <f t="shared" si="64"/>
        <v>2450899.0087176668</v>
      </c>
      <c r="AE87" s="1">
        <f t="shared" si="91"/>
        <v>-1.7686277408163018E-2</v>
      </c>
      <c r="AF87">
        <f t="shared" si="65"/>
        <v>3.7468579740366295</v>
      </c>
      <c r="AG87">
        <f t="shared" si="66"/>
        <v>-279.16007990742929</v>
      </c>
      <c r="AH87">
        <f t="shared" si="67"/>
        <v>1.670937743841109E-2</v>
      </c>
      <c r="AI87">
        <f t="shared" si="68"/>
        <v>1.8962984890183165</v>
      </c>
      <c r="AJ87">
        <f t="shared" si="92"/>
        <v>5.6431564630549458</v>
      </c>
      <c r="AK87">
        <f t="shared" si="93"/>
        <v>-277.26378141841099</v>
      </c>
      <c r="AL87">
        <f t="shared" si="94"/>
        <v>0.99761416182646601</v>
      </c>
      <c r="AM87">
        <f t="shared" si="69"/>
        <v>5.635772769794662</v>
      </c>
      <c r="AN87">
        <f t="shared" si="70"/>
        <v>23.439521106356189</v>
      </c>
      <c r="AO87">
        <f t="shared" si="71"/>
        <v>-2.393909185365061E-3</v>
      </c>
      <c r="AP87">
        <f t="shared" si="72"/>
        <v>23.437127197170824</v>
      </c>
      <c r="AQ87">
        <f t="shared" si="73"/>
        <v>2.238542942979409</v>
      </c>
      <c r="AR87">
        <f t="shared" si="75"/>
        <v>4.3026357764426745E-2</v>
      </c>
      <c r="AS87">
        <f t="shared" si="76"/>
        <v>-5.7101926240231808</v>
      </c>
      <c r="AT87">
        <f t="shared" si="95"/>
        <v>93.124085933307839</v>
      </c>
      <c r="AU87" s="38">
        <f t="shared" si="77"/>
        <v>0.55434974487779387</v>
      </c>
      <c r="AV87">
        <f t="shared" si="78"/>
        <v>2.1369786029590401</v>
      </c>
      <c r="AW87">
        <f t="shared" si="79"/>
        <v>2.3399033914271357</v>
      </c>
      <c r="AX87">
        <f t="shared" ref="AX87:AY150" si="98">DEGREES(ACOS(COS(RADIANS(90.833))/(COS(RADIANS($B$3))*COS(RADIANS(AV87)))-TAN(RADIANS($B$3))*TAN(RADIANS(AV87))))</f>
        <v>93.032871141126463</v>
      </c>
      <c r="AY87">
        <f t="shared" si="98"/>
        <v>93.215141628198054</v>
      </c>
      <c r="AZ87" s="39">
        <f t="shared" si="80"/>
        <v>0.29592510281910928</v>
      </c>
      <c r="BA87" s="39">
        <f t="shared" si="81"/>
        <v>0.81328069384501067</v>
      </c>
      <c r="BB87" s="10">
        <f t="shared" si="96"/>
        <v>744.99205107729802</v>
      </c>
    </row>
    <row r="88" spans="4:54" x14ac:dyDescent="0.35">
      <c r="D88" s="8">
        <f t="shared" si="97"/>
        <v>35881</v>
      </c>
      <c r="E88" s="9">
        <f t="shared" si="74"/>
        <v>0.55208333333333337</v>
      </c>
      <c r="F88" s="10">
        <f t="shared" si="82"/>
        <v>2450900.010416667</v>
      </c>
      <c r="G88" s="7">
        <f t="shared" si="83"/>
        <v>-1.7658852384203227E-2</v>
      </c>
      <c r="H88" s="6">
        <f t="shared" si="50"/>
        <v>4.7341799489013283</v>
      </c>
      <c r="I88">
        <f t="shared" si="51"/>
        <v>-278.17280509054746</v>
      </c>
      <c r="J88" s="6">
        <f t="shared" si="52"/>
        <v>1.6709376285668171E-2</v>
      </c>
      <c r="K88">
        <f t="shared" si="53"/>
        <v>1.9006053510799046</v>
      </c>
      <c r="L88">
        <f t="shared" si="84"/>
        <v>6.6347852999812327</v>
      </c>
      <c r="M88">
        <f t="shared" si="85"/>
        <v>-276.27219973946757</v>
      </c>
      <c r="N88">
        <f t="shared" si="86"/>
        <v>0.99790011471961282</v>
      </c>
      <c r="O88">
        <f t="shared" si="54"/>
        <v>6.6273974692900657</v>
      </c>
      <c r="P88">
        <f t="shared" si="55"/>
        <v>23.439520749716777</v>
      </c>
      <c r="Q88">
        <f t="shared" si="56"/>
        <v>-2.393068393726141E-3</v>
      </c>
      <c r="R88">
        <f t="shared" si="57"/>
        <v>23.437127681323052</v>
      </c>
      <c r="S88">
        <f t="shared" si="58"/>
        <v>2.6310481634843512</v>
      </c>
      <c r="T88">
        <f t="shared" si="59"/>
        <v>4.3026359592619072E-2</v>
      </c>
      <c r="U88">
        <f t="shared" si="60"/>
        <v>-5.406935383489901</v>
      </c>
      <c r="V88">
        <f t="shared" si="61"/>
        <v>717.03962461651008</v>
      </c>
      <c r="W88">
        <f t="shared" si="87"/>
        <v>-0.74009384587247951</v>
      </c>
      <c r="X88">
        <f t="shared" si="62"/>
        <v>39.195191822624928</v>
      </c>
      <c r="Y88">
        <f t="shared" si="88"/>
        <v>50.804808177375072</v>
      </c>
      <c r="Z88">
        <f t="shared" si="89"/>
        <v>1.3149766941651616E-2</v>
      </c>
      <c r="AA88" s="13">
        <f t="shared" si="90"/>
        <v>50.817957944316724</v>
      </c>
      <c r="AB88" s="13">
        <f t="shared" si="63"/>
        <v>178.83008498678555</v>
      </c>
      <c r="AD88" s="10">
        <f t="shared" si="64"/>
        <v>2450900.0087176668</v>
      </c>
      <c r="AE88" s="1">
        <f t="shared" si="91"/>
        <v>-1.7658898900291698E-2</v>
      </c>
      <c r="AF88">
        <f t="shared" si="65"/>
        <v>4.7325053339073975</v>
      </c>
      <c r="AG88">
        <f t="shared" si="66"/>
        <v>-278.17447962555576</v>
      </c>
      <c r="AH88">
        <f t="shared" si="67"/>
        <v>1.6709376287623361E-2</v>
      </c>
      <c r="AI88">
        <f t="shared" si="68"/>
        <v>1.9005985274299273</v>
      </c>
      <c r="AJ88">
        <f t="shared" si="92"/>
        <v>6.6331038613373252</v>
      </c>
      <c r="AK88">
        <f t="shared" si="93"/>
        <v>-276.27388109812586</v>
      </c>
      <c r="AL88">
        <f t="shared" si="94"/>
        <v>0.99789962922454534</v>
      </c>
      <c r="AM88">
        <f t="shared" si="69"/>
        <v>6.6257160376625004</v>
      </c>
      <c r="AN88">
        <f t="shared" si="70"/>
        <v>23.43952075032168</v>
      </c>
      <c r="AO88">
        <f t="shared" si="71"/>
        <v>-2.3930698215450033E-3</v>
      </c>
      <c r="AP88">
        <f t="shared" si="72"/>
        <v>23.437127680500137</v>
      </c>
      <c r="AQ88">
        <f t="shared" si="73"/>
        <v>2.6303831535487165</v>
      </c>
      <c r="AR88">
        <f t="shared" si="75"/>
        <v>4.3026359589511697E-2</v>
      </c>
      <c r="AS88">
        <f t="shared" si="76"/>
        <v>-5.4074495864341223</v>
      </c>
      <c r="AT88">
        <f t="shared" si="95"/>
        <v>93.47623011737511</v>
      </c>
      <c r="AU88" s="38">
        <f t="shared" si="77"/>
        <v>0.55413950665724598</v>
      </c>
      <c r="AV88">
        <f t="shared" si="78"/>
        <v>2.528639415514224</v>
      </c>
      <c r="AW88">
        <f t="shared" si="79"/>
        <v>2.7318966796072739</v>
      </c>
      <c r="AX88">
        <f t="shared" si="98"/>
        <v>93.384756621927977</v>
      </c>
      <c r="AY88">
        <f t="shared" si="98"/>
        <v>93.567523881569713</v>
      </c>
      <c r="AZ88" s="39">
        <f t="shared" si="80"/>
        <v>0.29473740492966827</v>
      </c>
      <c r="BA88" s="39">
        <f t="shared" si="81"/>
        <v>0.81404929521716174</v>
      </c>
      <c r="BB88" s="10">
        <f t="shared" si="96"/>
        <v>747.80912201399076</v>
      </c>
    </row>
    <row r="89" spans="4:54" x14ac:dyDescent="0.35">
      <c r="D89" s="8">
        <f t="shared" si="97"/>
        <v>35882</v>
      </c>
      <c r="E89" s="9">
        <f t="shared" si="74"/>
        <v>0.55208333333333337</v>
      </c>
      <c r="F89" s="10">
        <f t="shared" si="82"/>
        <v>2450901.010416667</v>
      </c>
      <c r="G89" s="7">
        <f t="shared" si="83"/>
        <v>-1.7631473876331908E-2</v>
      </c>
      <c r="H89" s="6">
        <f t="shared" si="50"/>
        <v>5.7198273087725511</v>
      </c>
      <c r="I89">
        <f t="shared" si="51"/>
        <v>-277.18720480867415</v>
      </c>
      <c r="J89" s="6">
        <f t="shared" si="52"/>
        <v>1.6709375134880255E-2</v>
      </c>
      <c r="K89">
        <f t="shared" si="53"/>
        <v>1.9043376641579002</v>
      </c>
      <c r="L89">
        <f t="shared" si="84"/>
        <v>7.6241649729304513</v>
      </c>
      <c r="M89">
        <f t="shared" si="85"/>
        <v>-275.28286714451627</v>
      </c>
      <c r="N89">
        <f t="shared" si="86"/>
        <v>0.99818612553395736</v>
      </c>
      <c r="O89">
        <f t="shared" si="54"/>
        <v>7.616773013277454</v>
      </c>
      <c r="P89">
        <f t="shared" si="55"/>
        <v>23.439520393682269</v>
      </c>
      <c r="Q89">
        <f t="shared" si="56"/>
        <v>-2.3922269823266774E-3</v>
      </c>
      <c r="R89">
        <f t="shared" si="57"/>
        <v>23.437128166699942</v>
      </c>
      <c r="S89">
        <f t="shared" si="58"/>
        <v>3.0220001811165664</v>
      </c>
      <c r="T89">
        <f t="shared" si="59"/>
        <v>4.3026361425435859E-2</v>
      </c>
      <c r="U89">
        <f t="shared" si="60"/>
        <v>-5.1044869812241567</v>
      </c>
      <c r="V89">
        <f t="shared" si="61"/>
        <v>717.34207301877586</v>
      </c>
      <c r="W89">
        <f t="shared" si="87"/>
        <v>-0.6644817453060341</v>
      </c>
      <c r="X89">
        <f t="shared" si="62"/>
        <v>38.803184931515524</v>
      </c>
      <c r="Y89">
        <f t="shared" si="88"/>
        <v>51.196815068484476</v>
      </c>
      <c r="Z89">
        <f t="shared" si="89"/>
        <v>1.2967375109838241E-2</v>
      </c>
      <c r="AA89" s="13">
        <f t="shared" si="90"/>
        <v>51.209782443594314</v>
      </c>
      <c r="AB89" s="13">
        <f t="shared" si="63"/>
        <v>178.94106178269703</v>
      </c>
      <c r="AD89" s="10">
        <f t="shared" si="64"/>
        <v>2450901.0087176668</v>
      </c>
      <c r="AE89" s="1">
        <f t="shared" si="91"/>
        <v>-1.7631520392420375E-2</v>
      </c>
      <c r="AF89">
        <f t="shared" si="65"/>
        <v>5.7181526937788476</v>
      </c>
      <c r="AG89">
        <f t="shared" si="66"/>
        <v>-277.18887934368246</v>
      </c>
      <c r="AH89">
        <f t="shared" si="67"/>
        <v>1.6709375136835441E-2</v>
      </c>
      <c r="AI89">
        <f t="shared" si="68"/>
        <v>1.9043318039123378</v>
      </c>
      <c r="AJ89">
        <f t="shared" si="92"/>
        <v>7.6224844976911852</v>
      </c>
      <c r="AK89">
        <f t="shared" si="93"/>
        <v>-275.28454753977013</v>
      </c>
      <c r="AL89">
        <f t="shared" si="94"/>
        <v>0.99818563918987324</v>
      </c>
      <c r="AM89">
        <f t="shared" si="69"/>
        <v>7.6150925450520628</v>
      </c>
      <c r="AN89">
        <f t="shared" si="70"/>
        <v>23.439520394287172</v>
      </c>
      <c r="AO89">
        <f t="shared" si="71"/>
        <v>-2.3922284136178675E-3</v>
      </c>
      <c r="AP89">
        <f t="shared" si="72"/>
        <v>23.437128165873553</v>
      </c>
      <c r="AQ89">
        <f t="shared" si="73"/>
        <v>3.0213367610614759</v>
      </c>
      <c r="AR89">
        <f t="shared" si="75"/>
        <v>4.3026361422315355E-2</v>
      </c>
      <c r="AS89">
        <f t="shared" si="76"/>
        <v>-5.1050004071543835</v>
      </c>
      <c r="AT89">
        <f t="shared" si="95"/>
        <v>93.827981575650071</v>
      </c>
      <c r="AU89" s="38">
        <f t="shared" si="77"/>
        <v>0.55392947250496838</v>
      </c>
      <c r="AV89">
        <f t="shared" si="78"/>
        <v>2.9194412391652507</v>
      </c>
      <c r="AW89">
        <f t="shared" si="79"/>
        <v>3.122975644977779</v>
      </c>
      <c r="AX89">
        <f t="shared" si="98"/>
        <v>93.736261937278599</v>
      </c>
      <c r="AY89">
        <f t="shared" si="98"/>
        <v>93.919500686373979</v>
      </c>
      <c r="AZ89" s="39">
        <f t="shared" si="80"/>
        <v>0.29355096712363893</v>
      </c>
      <c r="BA89" s="39">
        <f t="shared" si="81"/>
        <v>0.81481697441156276</v>
      </c>
      <c r="BB89" s="10">
        <f t="shared" si="96"/>
        <v>750.62305049461031</v>
      </c>
    </row>
    <row r="90" spans="4:54" x14ac:dyDescent="0.35">
      <c r="D90" s="8">
        <f t="shared" si="97"/>
        <v>35883</v>
      </c>
      <c r="E90" s="9">
        <f t="shared" si="74"/>
        <v>0.55208333333333337</v>
      </c>
      <c r="F90" s="10">
        <f t="shared" si="82"/>
        <v>2450902.010416667</v>
      </c>
      <c r="G90" s="7">
        <f t="shared" si="83"/>
        <v>-1.7604095368460585E-2</v>
      </c>
      <c r="H90" s="6">
        <f t="shared" si="50"/>
        <v>6.705474668644456</v>
      </c>
      <c r="I90">
        <f t="shared" si="51"/>
        <v>-276.20160452680085</v>
      </c>
      <c r="J90" s="6">
        <f t="shared" si="52"/>
        <v>1.6709373984092144E-2</v>
      </c>
      <c r="K90">
        <f t="shared" si="53"/>
        <v>1.907502712557299</v>
      </c>
      <c r="L90">
        <f t="shared" si="84"/>
        <v>8.6129773812017554</v>
      </c>
      <c r="M90">
        <f t="shared" si="85"/>
        <v>-274.29410181424356</v>
      </c>
      <c r="N90">
        <f t="shared" si="86"/>
        <v>0.99847259321128423</v>
      </c>
      <c r="O90">
        <f t="shared" si="54"/>
        <v>8.6055812940407037</v>
      </c>
      <c r="P90">
        <f t="shared" si="55"/>
        <v>23.43952003764776</v>
      </c>
      <c r="Q90">
        <f t="shared" si="56"/>
        <v>-2.3913835275400706E-3</v>
      </c>
      <c r="R90">
        <f t="shared" si="57"/>
        <v>23.437128654120219</v>
      </c>
      <c r="S90">
        <f t="shared" si="58"/>
        <v>3.411967361615428</v>
      </c>
      <c r="T90">
        <f t="shared" si="59"/>
        <v>4.3026363265968648E-2</v>
      </c>
      <c r="U90">
        <f t="shared" si="60"/>
        <v>-4.8026585647065145</v>
      </c>
      <c r="V90">
        <f t="shared" si="61"/>
        <v>717.64390143529351</v>
      </c>
      <c r="W90">
        <f t="shared" si="87"/>
        <v>-0.58902464117662134</v>
      </c>
      <c r="X90">
        <f t="shared" si="62"/>
        <v>38.412266897186647</v>
      </c>
      <c r="Y90">
        <f t="shared" si="88"/>
        <v>51.587733102813353</v>
      </c>
      <c r="Z90">
        <f t="shared" si="89"/>
        <v>1.2787465811070129E-2</v>
      </c>
      <c r="AA90" s="13">
        <f t="shared" si="90"/>
        <v>51.600520568624425</v>
      </c>
      <c r="AB90" s="13">
        <f t="shared" si="63"/>
        <v>179.05362593372217</v>
      </c>
      <c r="AD90" s="10">
        <f t="shared" si="64"/>
        <v>2450902.0087176668</v>
      </c>
      <c r="AE90" s="1">
        <f t="shared" si="91"/>
        <v>-1.7604141884549056E-2</v>
      </c>
      <c r="AF90">
        <f t="shared" si="65"/>
        <v>6.7038000536505251</v>
      </c>
      <c r="AG90">
        <f t="shared" si="66"/>
        <v>-276.20327906180927</v>
      </c>
      <c r="AH90">
        <f t="shared" si="67"/>
        <v>1.6709373986047334E-2</v>
      </c>
      <c r="AI90">
        <f t="shared" si="68"/>
        <v>1.9074978164231178</v>
      </c>
      <c r="AJ90">
        <f t="shared" si="92"/>
        <v>8.611297870073642</v>
      </c>
      <c r="AK90">
        <f t="shared" si="93"/>
        <v>-274.29578124538614</v>
      </c>
      <c r="AL90">
        <f t="shared" si="94"/>
        <v>0.99847210616354631</v>
      </c>
      <c r="AM90">
        <f t="shared" si="69"/>
        <v>8.6039017899239933</v>
      </c>
      <c r="AN90">
        <f t="shared" si="70"/>
        <v>23.439520038252663</v>
      </c>
      <c r="AO90">
        <f t="shared" si="71"/>
        <v>-2.3913849623023657E-3</v>
      </c>
      <c r="AP90">
        <f t="shared" si="72"/>
        <v>23.437128653290362</v>
      </c>
      <c r="AQ90">
        <f t="shared" si="73"/>
        <v>3.4113056977839182</v>
      </c>
      <c r="AR90">
        <f t="shared" si="75"/>
        <v>4.302636326283505E-2</v>
      </c>
      <c r="AS90">
        <f t="shared" si="76"/>
        <v>-4.8031706625990811</v>
      </c>
      <c r="AT90">
        <f t="shared" si="95"/>
        <v>94.179295805133577</v>
      </c>
      <c r="AU90" s="38">
        <f t="shared" si="77"/>
        <v>0.55371986851569388</v>
      </c>
      <c r="AV90">
        <f t="shared" si="78"/>
        <v>3.3092862537661505</v>
      </c>
      <c r="AW90">
        <f t="shared" si="79"/>
        <v>3.5130419707395206</v>
      </c>
      <c r="AX90">
        <f t="shared" si="98"/>
        <v>94.087342888587983</v>
      </c>
      <c r="AY90">
        <f t="shared" si="98"/>
        <v>94.27102722021867</v>
      </c>
      <c r="AZ90" s="39">
        <f t="shared" si="80"/>
        <v>0.29236613826961616</v>
      </c>
      <c r="BA90" s="39">
        <f t="shared" si="81"/>
        <v>0.81558383301630133</v>
      </c>
      <c r="BB90" s="10">
        <f t="shared" si="96"/>
        <v>753.43348043522656</v>
      </c>
    </row>
    <row r="91" spans="4:54" x14ac:dyDescent="0.35">
      <c r="D91" s="8">
        <f t="shared" si="97"/>
        <v>35884</v>
      </c>
      <c r="E91" s="9">
        <f t="shared" si="74"/>
        <v>0.55208333333333337</v>
      </c>
      <c r="F91" s="10">
        <f t="shared" si="82"/>
        <v>2450903.010416667</v>
      </c>
      <c r="G91" s="7">
        <f t="shared" si="83"/>
        <v>-1.7576716860589266E-2</v>
      </c>
      <c r="H91" s="6">
        <f t="shared" si="50"/>
        <v>7.6911220285165882</v>
      </c>
      <c r="I91">
        <f t="shared" si="51"/>
        <v>-275.21600424492811</v>
      </c>
      <c r="J91" s="6">
        <f t="shared" si="52"/>
        <v>1.6709372833303846E-2</v>
      </c>
      <c r="K91">
        <f t="shared" si="53"/>
        <v>1.9101001659018764</v>
      </c>
      <c r="L91">
        <f t="shared" si="84"/>
        <v>9.6012221944184653</v>
      </c>
      <c r="M91">
        <f t="shared" si="85"/>
        <v>-273.30590407902622</v>
      </c>
      <c r="N91">
        <f t="shared" si="86"/>
        <v>0.99875943220312935</v>
      </c>
      <c r="O91">
        <f t="shared" si="54"/>
        <v>9.593821981206661</v>
      </c>
      <c r="P91">
        <f t="shared" si="55"/>
        <v>23.439519681613252</v>
      </c>
      <c r="Q91">
        <f t="shared" si="56"/>
        <v>-2.3905380300867805E-3</v>
      </c>
      <c r="R91">
        <f t="shared" si="57"/>
        <v>23.437129143583164</v>
      </c>
      <c r="S91">
        <f t="shared" si="58"/>
        <v>3.8008519559942688</v>
      </c>
      <c r="T91">
        <f t="shared" si="59"/>
        <v>4.3026365114214746E-2</v>
      </c>
      <c r="U91">
        <f t="shared" si="60"/>
        <v>-4.5017731496200257</v>
      </c>
      <c r="V91">
        <f t="shared" si="61"/>
        <v>717.94478685037996</v>
      </c>
      <c r="W91">
        <f t="shared" si="87"/>
        <v>-0.51380328740501113</v>
      </c>
      <c r="X91">
        <f t="shared" si="62"/>
        <v>38.022538222115656</v>
      </c>
      <c r="Y91">
        <f t="shared" si="88"/>
        <v>51.977461777884344</v>
      </c>
      <c r="Z91">
        <f t="shared" si="89"/>
        <v>1.2610020018129936E-2</v>
      </c>
      <c r="AA91" s="13">
        <f t="shared" si="90"/>
        <v>51.990071797902473</v>
      </c>
      <c r="AB91" s="13">
        <f t="shared" si="63"/>
        <v>179.16768160898039</v>
      </c>
      <c r="AD91" s="10">
        <f t="shared" si="64"/>
        <v>2450903.0087176668</v>
      </c>
      <c r="AE91" s="1">
        <f t="shared" si="91"/>
        <v>-1.7576763376677733E-2</v>
      </c>
      <c r="AF91">
        <f t="shared" si="65"/>
        <v>7.6894474135227711</v>
      </c>
      <c r="AG91">
        <f t="shared" si="66"/>
        <v>-275.21767877993642</v>
      </c>
      <c r="AH91">
        <f t="shared" si="67"/>
        <v>1.6709372835259036E-2</v>
      </c>
      <c r="AI91">
        <f t="shared" si="68"/>
        <v>1.9100962342954038</v>
      </c>
      <c r="AJ91">
        <f t="shared" si="92"/>
        <v>9.5995436478181748</v>
      </c>
      <c r="AK91">
        <f t="shared" si="93"/>
        <v>-273.30758254564103</v>
      </c>
      <c r="AL91">
        <f t="shared" si="94"/>
        <v>0.99875894459706116</v>
      </c>
      <c r="AM91">
        <f t="shared" si="69"/>
        <v>9.5921434416152938</v>
      </c>
      <c r="AN91">
        <f t="shared" si="70"/>
        <v>23.439519682218155</v>
      </c>
      <c r="AO91">
        <f t="shared" si="71"/>
        <v>-2.390539468318954E-3</v>
      </c>
      <c r="AP91">
        <f t="shared" si="72"/>
        <v>23.437129142749836</v>
      </c>
      <c r="AQ91">
        <f t="shared" si="73"/>
        <v>3.8001922141982871</v>
      </c>
      <c r="AR91">
        <f t="shared" si="75"/>
        <v>4.3026365111068034E-2</v>
      </c>
      <c r="AS91">
        <f t="shared" si="76"/>
        <v>-4.5022833729282805</v>
      </c>
      <c r="AT91">
        <f t="shared" si="95"/>
        <v>94.530127719752329</v>
      </c>
      <c r="AU91" s="38">
        <f t="shared" si="77"/>
        <v>0.55351091900897798</v>
      </c>
      <c r="AV91">
        <f t="shared" si="78"/>
        <v>3.6980769584617876</v>
      </c>
      <c r="AW91">
        <f t="shared" si="79"/>
        <v>3.9019976573262016</v>
      </c>
      <c r="AX91">
        <f t="shared" si="98"/>
        <v>94.437954721074604</v>
      </c>
      <c r="AY91">
        <f t="shared" si="98"/>
        <v>94.622058050701781</v>
      </c>
      <c r="AZ91" s="39">
        <f t="shared" si="80"/>
        <v>0.29118326700599295</v>
      </c>
      <c r="BA91" s="39">
        <f t="shared" si="81"/>
        <v>0.81634996914981617</v>
      </c>
      <c r="BB91" s="10">
        <f t="shared" si="96"/>
        <v>756.2400510871056</v>
      </c>
    </row>
    <row r="92" spans="4:54" x14ac:dyDescent="0.35">
      <c r="D92" s="8">
        <f t="shared" si="97"/>
        <v>35885</v>
      </c>
      <c r="E92" s="9">
        <f t="shared" si="74"/>
        <v>0.55208333333333337</v>
      </c>
      <c r="F92" s="10">
        <f t="shared" si="82"/>
        <v>2450904.010416667</v>
      </c>
      <c r="G92" s="7">
        <f t="shared" si="83"/>
        <v>-1.7549338352717943E-2</v>
      </c>
      <c r="H92" s="6">
        <f t="shared" si="50"/>
        <v>8.6767693883892889</v>
      </c>
      <c r="I92">
        <f t="shared" si="51"/>
        <v>-274.23040396305538</v>
      </c>
      <c r="J92" s="6">
        <f t="shared" si="52"/>
        <v>1.6709371682515357E-2</v>
      </c>
      <c r="K92">
        <f t="shared" si="53"/>
        <v>1.9121298645524389</v>
      </c>
      <c r="L92">
        <f t="shared" si="84"/>
        <v>10.588899252941728</v>
      </c>
      <c r="M92">
        <f t="shared" si="85"/>
        <v>-272.31827409850297</v>
      </c>
      <c r="N92">
        <f t="shared" si="86"/>
        <v>0.99904655699740275</v>
      </c>
      <c r="O92">
        <f t="shared" si="54"/>
        <v>10.581494915139997</v>
      </c>
      <c r="P92">
        <f t="shared" si="55"/>
        <v>23.439519325578743</v>
      </c>
      <c r="Q92">
        <f t="shared" si="56"/>
        <v>-2.3896904906890119E-3</v>
      </c>
      <c r="R92">
        <f t="shared" si="57"/>
        <v>23.437129635088056</v>
      </c>
      <c r="S92">
        <f t="shared" si="58"/>
        <v>4.1885565227200559</v>
      </c>
      <c r="T92">
        <f t="shared" si="59"/>
        <v>4.3026366970171412E-2</v>
      </c>
      <c r="U92">
        <f t="shared" si="60"/>
        <v>-4.2021510374506397</v>
      </c>
      <c r="V92">
        <f t="shared" si="61"/>
        <v>718.2444089625493</v>
      </c>
      <c r="W92">
        <f t="shared" si="87"/>
        <v>-0.43889775936267483</v>
      </c>
      <c r="X92">
        <f t="shared" si="62"/>
        <v>37.634098666884888</v>
      </c>
      <c r="Y92">
        <f t="shared" si="88"/>
        <v>52.365901333115112</v>
      </c>
      <c r="Z92">
        <f t="shared" si="89"/>
        <v>1.2435018679820999E-2</v>
      </c>
      <c r="AA92" s="13">
        <f t="shared" si="90"/>
        <v>52.378336351794935</v>
      </c>
      <c r="AB92" s="13">
        <f t="shared" si="63"/>
        <v>179.28313010342765</v>
      </c>
      <c r="AD92" s="10">
        <f t="shared" si="64"/>
        <v>2450904.0087176668</v>
      </c>
      <c r="AE92" s="1">
        <f t="shared" si="91"/>
        <v>-1.7549384868806413E-2</v>
      </c>
      <c r="AF92">
        <f t="shared" si="65"/>
        <v>8.6750947733953581</v>
      </c>
      <c r="AG92">
        <f t="shared" si="66"/>
        <v>-274.2320784980638</v>
      </c>
      <c r="AH92">
        <f t="shared" si="67"/>
        <v>1.670937168447055E-2</v>
      </c>
      <c r="AI92">
        <f t="shared" si="68"/>
        <v>1.9121268976004879</v>
      </c>
      <c r="AJ92">
        <f t="shared" si="92"/>
        <v>10.587221670995845</v>
      </c>
      <c r="AK92">
        <f t="shared" si="93"/>
        <v>-272.3199516004633</v>
      </c>
      <c r="AL92">
        <f t="shared" si="94"/>
        <v>0.99904606897824388</v>
      </c>
      <c r="AM92">
        <f t="shared" si="69"/>
        <v>10.579817340200552</v>
      </c>
      <c r="AN92">
        <f t="shared" si="70"/>
        <v>23.439519326183646</v>
      </c>
      <c r="AO92">
        <f t="shared" si="71"/>
        <v>-2.3896919323898361E-3</v>
      </c>
      <c r="AP92">
        <f t="shared" si="72"/>
        <v>23.437129634251257</v>
      </c>
      <c r="AQ92">
        <f t="shared" si="73"/>
        <v>4.1878988682578591</v>
      </c>
      <c r="AR92">
        <f t="shared" si="75"/>
        <v>4.3026366967011606E-2</v>
      </c>
      <c r="AS92">
        <f t="shared" si="76"/>
        <v>-4.2026588443733415</v>
      </c>
      <c r="AT92">
        <f t="shared" si="95"/>
        <v>94.880431556339914</v>
      </c>
      <c r="AU92" s="38">
        <f t="shared" si="77"/>
        <v>0.55330284641970373</v>
      </c>
      <c r="AV92">
        <f t="shared" si="78"/>
        <v>4.0857161608844237</v>
      </c>
      <c r="AW92">
        <f t="shared" si="79"/>
        <v>4.289745011737816</v>
      </c>
      <c r="AX92">
        <f t="shared" si="98"/>
        <v>94.788052030024858</v>
      </c>
      <c r="AY92">
        <f t="shared" si="98"/>
        <v>94.97254704113665</v>
      </c>
      <c r="AZ92" s="39">
        <f t="shared" si="80"/>
        <v>0.2900027018918569</v>
      </c>
      <c r="BA92" s="39">
        <f t="shared" si="81"/>
        <v>0.8171154770895277</v>
      </c>
      <c r="BB92" s="10">
        <f t="shared" si="96"/>
        <v>759.04239628464597</v>
      </c>
    </row>
    <row r="93" spans="4:54" x14ac:dyDescent="0.35">
      <c r="D93" s="8">
        <f t="shared" si="97"/>
        <v>35886</v>
      </c>
      <c r="E93" s="9">
        <f t="shared" si="74"/>
        <v>0.55208333333333337</v>
      </c>
      <c r="F93" s="10">
        <f t="shared" si="82"/>
        <v>2450905.010416667</v>
      </c>
      <c r="G93" s="7">
        <f t="shared" si="83"/>
        <v>-1.7521959844846623E-2</v>
      </c>
      <c r="H93" s="6">
        <f t="shared" si="50"/>
        <v>9.6624167482624443</v>
      </c>
      <c r="I93">
        <f t="shared" si="51"/>
        <v>-273.24480368118299</v>
      </c>
      <c r="J93" s="6">
        <f t="shared" si="52"/>
        <v>1.6709370531726681E-2</v>
      </c>
      <c r="K93">
        <f t="shared" si="53"/>
        <v>1.9135918189180519</v>
      </c>
      <c r="L93">
        <f t="shared" si="84"/>
        <v>11.576008567180496</v>
      </c>
      <c r="M93">
        <f t="shared" si="85"/>
        <v>-271.33121186226492</v>
      </c>
      <c r="N93">
        <f t="shared" si="86"/>
        <v>0.9993338821441301</v>
      </c>
      <c r="O93">
        <f t="shared" si="54"/>
        <v>11.568600106253188</v>
      </c>
      <c r="P93">
        <f t="shared" si="55"/>
        <v>23.439518969544235</v>
      </c>
      <c r="Q93">
        <f t="shared" si="56"/>
        <v>-2.3888409100707142E-3</v>
      </c>
      <c r="R93">
        <f t="shared" si="57"/>
        <v>23.437130128634163</v>
      </c>
      <c r="S93">
        <f t="shared" si="58"/>
        <v>4.5749839173655049</v>
      </c>
      <c r="T93">
        <f t="shared" si="59"/>
        <v>4.3026368833835885E-2</v>
      </c>
      <c r="U93">
        <f t="shared" si="60"/>
        <v>-3.9041096574111784</v>
      </c>
      <c r="V93">
        <f t="shared" si="61"/>
        <v>718.54245034258884</v>
      </c>
      <c r="W93">
        <f t="shared" si="87"/>
        <v>-0.36438741435279098</v>
      </c>
      <c r="X93">
        <f t="shared" si="62"/>
        <v>37.247047250279856</v>
      </c>
      <c r="Y93">
        <f t="shared" si="88"/>
        <v>52.752952749720144</v>
      </c>
      <c r="Z93">
        <f t="shared" si="89"/>
        <v>1.2262442773459861E-2</v>
      </c>
      <c r="AA93" s="13">
        <f t="shared" si="90"/>
        <v>52.765215192493606</v>
      </c>
      <c r="AB93" s="13">
        <f t="shared" si="63"/>
        <v>179.39986977849082</v>
      </c>
      <c r="AD93" s="10">
        <f t="shared" si="64"/>
        <v>2450905.0087176668</v>
      </c>
      <c r="AE93" s="1">
        <f t="shared" si="91"/>
        <v>-1.7522006360935091E-2</v>
      </c>
      <c r="AF93">
        <f t="shared" si="65"/>
        <v>9.6607421332686272</v>
      </c>
      <c r="AG93">
        <f t="shared" si="66"/>
        <v>-273.24647821619129</v>
      </c>
      <c r="AH93">
        <f t="shared" si="67"/>
        <v>1.6709370533681871E-2</v>
      </c>
      <c r="AI93">
        <f t="shared" si="68"/>
        <v>1.9135898164591387</v>
      </c>
      <c r="AJ93">
        <f t="shared" si="92"/>
        <v>11.574331949727766</v>
      </c>
      <c r="AK93">
        <f t="shared" si="93"/>
        <v>-271.33288839973216</v>
      </c>
      <c r="AL93">
        <f t="shared" si="94"/>
        <v>0.99933339385699282</v>
      </c>
      <c r="AM93">
        <f t="shared" si="69"/>
        <v>11.566923495804405</v>
      </c>
      <c r="AN93">
        <f t="shared" si="70"/>
        <v>23.439518970149138</v>
      </c>
      <c r="AO93">
        <f t="shared" si="71"/>
        <v>-2.388842355238958E-3</v>
      </c>
      <c r="AP93">
        <f t="shared" si="72"/>
        <v>23.4371301277939</v>
      </c>
      <c r="AQ93">
        <f t="shared" si="73"/>
        <v>4.5743285150392721</v>
      </c>
      <c r="AR93">
        <f t="shared" si="75"/>
        <v>4.3026368830662999E-2</v>
      </c>
      <c r="AS93">
        <f t="shared" si="76"/>
        <v>-3.9046145111615895</v>
      </c>
      <c r="AT93">
        <f t="shared" si="95"/>
        <v>95.230160781465287</v>
      </c>
      <c r="AU93" s="38">
        <f t="shared" si="77"/>
        <v>0.55309587118830672</v>
      </c>
      <c r="AV93">
        <f t="shared" si="78"/>
        <v>4.4721069667233868</v>
      </c>
      <c r="AW93">
        <f t="shared" si="79"/>
        <v>4.6761866372949106</v>
      </c>
      <c r="AX93">
        <f t="shared" si="98"/>
        <v>95.137588667875647</v>
      </c>
      <c r="AY93">
        <f t="shared" si="98"/>
        <v>95.322447257148966</v>
      </c>
      <c r="AZ93" s="39">
        <f t="shared" si="80"/>
        <v>0.28882479155531882</v>
      </c>
      <c r="BA93" s="39">
        <f t="shared" si="81"/>
        <v>0.8178804469026093</v>
      </c>
      <c r="BB93" s="10">
        <f t="shared" si="96"/>
        <v>761.84014370009845</v>
      </c>
    </row>
    <row r="94" spans="4:54" x14ac:dyDescent="0.35">
      <c r="D94" s="8">
        <f t="shared" si="97"/>
        <v>35887</v>
      </c>
      <c r="E94" s="9">
        <f t="shared" si="74"/>
        <v>0.55208333333333337</v>
      </c>
      <c r="F94" s="10">
        <f t="shared" si="82"/>
        <v>2450906.010416667</v>
      </c>
      <c r="G94" s="7">
        <f t="shared" si="83"/>
        <v>-1.74945813369753E-2</v>
      </c>
      <c r="H94" s="6">
        <f t="shared" si="50"/>
        <v>10.648064108136055</v>
      </c>
      <c r="I94">
        <f t="shared" si="51"/>
        <v>-272.25920339931071</v>
      </c>
      <c r="J94" s="6">
        <f t="shared" si="52"/>
        <v>1.6709369380937814E-2</v>
      </c>
      <c r="K94">
        <f t="shared" si="53"/>
        <v>1.9144862087171299</v>
      </c>
      <c r="L94">
        <f t="shared" si="84"/>
        <v>12.562550316853184</v>
      </c>
      <c r="M94">
        <f t="shared" si="85"/>
        <v>-270.3447171905936</v>
      </c>
      <c r="N94">
        <f t="shared" si="86"/>
        <v>0.99962132228100065</v>
      </c>
      <c r="O94">
        <f t="shared" si="54"/>
        <v>12.55513773426817</v>
      </c>
      <c r="P94">
        <f t="shared" si="55"/>
        <v>23.439518613509723</v>
      </c>
      <c r="Q94">
        <f t="shared" si="56"/>
        <v>-2.387989288957581E-3</v>
      </c>
      <c r="R94">
        <f t="shared" si="57"/>
        <v>23.437130624220764</v>
      </c>
      <c r="S94">
        <f t="shared" si="58"/>
        <v>4.9600372827219541</v>
      </c>
      <c r="T94">
        <f t="shared" si="59"/>
        <v>4.3026370705205479E-2</v>
      </c>
      <c r="U94">
        <f t="shared" si="60"/>
        <v>-3.6079634071066287</v>
      </c>
      <c r="V94">
        <f t="shared" si="61"/>
        <v>718.8385965928934</v>
      </c>
      <c r="W94">
        <f t="shared" si="87"/>
        <v>-0.2903508517766511</v>
      </c>
      <c r="X94">
        <f t="shared" si="62"/>
        <v>36.861482250156101</v>
      </c>
      <c r="Y94">
        <f t="shared" si="88"/>
        <v>53.138517749843899</v>
      </c>
      <c r="Z94">
        <f t="shared" si="89"/>
        <v>1.2092273353745546E-2</v>
      </c>
      <c r="AA94" s="13">
        <f t="shared" si="90"/>
        <v>53.150610023197643</v>
      </c>
      <c r="AB94" s="13">
        <f t="shared" si="63"/>
        <v>179.5177960027346</v>
      </c>
      <c r="AD94" s="10">
        <f t="shared" si="64"/>
        <v>2450906.0087176668</v>
      </c>
      <c r="AE94" s="1">
        <f t="shared" si="91"/>
        <v>-1.7494627853063771E-2</v>
      </c>
      <c r="AF94">
        <f t="shared" si="65"/>
        <v>10.646389493142124</v>
      </c>
      <c r="AG94">
        <f t="shared" si="66"/>
        <v>-272.26087793431913</v>
      </c>
      <c r="AH94">
        <f t="shared" si="67"/>
        <v>1.6709369382893004E-2</v>
      </c>
      <c r="AI94">
        <f t="shared" si="68"/>
        <v>1.9144851703027663</v>
      </c>
      <c r="AJ94">
        <f t="shared" si="92"/>
        <v>12.56087466344489</v>
      </c>
      <c r="AK94">
        <f t="shared" si="93"/>
        <v>-270.34639276401634</v>
      </c>
      <c r="AL94">
        <f t="shared" si="94"/>
        <v>0.9996208338708269</v>
      </c>
      <c r="AM94">
        <f t="shared" si="69"/>
        <v>12.553462087861327</v>
      </c>
      <c r="AN94">
        <f t="shared" si="70"/>
        <v>23.439518614114625</v>
      </c>
      <c r="AO94">
        <f t="shared" si="71"/>
        <v>-2.3879907375920087E-3</v>
      </c>
      <c r="AP94">
        <f t="shared" si="72"/>
        <v>23.437130623377033</v>
      </c>
      <c r="AQ94">
        <f t="shared" si="73"/>
        <v>4.9593842968537967</v>
      </c>
      <c r="AR94">
        <f t="shared" si="75"/>
        <v>4.3026370702019492E-2</v>
      </c>
      <c r="AS94">
        <f t="shared" si="76"/>
        <v>-3.6084647761850435</v>
      </c>
      <c r="AT94">
        <f t="shared" si="95"/>
        <v>95.579267999158631</v>
      </c>
      <c r="AU94" s="38">
        <f t="shared" si="77"/>
        <v>0.55289021165012853</v>
      </c>
      <c r="AV94">
        <f t="shared" si="78"/>
        <v>4.857152769729697</v>
      </c>
      <c r="AW94">
        <f t="shared" si="79"/>
        <v>5.0612254238772358</v>
      </c>
      <c r="AX94">
        <f t="shared" si="98"/>
        <v>95.486517652168516</v>
      </c>
      <c r="AY94">
        <f t="shared" si="98"/>
        <v>95.671710874199718</v>
      </c>
      <c r="AZ94" s="39">
        <f t="shared" si="80"/>
        <v>0.28764988483854936</v>
      </c>
      <c r="BA94" s="39">
        <f t="shared" si="81"/>
        <v>0.8186449640784611</v>
      </c>
      <c r="BB94" s="10">
        <f t="shared" si="96"/>
        <v>764.63291410547299</v>
      </c>
    </row>
    <row r="95" spans="4:54" x14ac:dyDescent="0.35">
      <c r="D95" s="8">
        <f t="shared" si="97"/>
        <v>35888</v>
      </c>
      <c r="E95" s="9">
        <f t="shared" si="74"/>
        <v>0.55208333333333337</v>
      </c>
      <c r="F95" s="10">
        <f t="shared" si="82"/>
        <v>2450907.010416667</v>
      </c>
      <c r="G95" s="7">
        <f t="shared" si="83"/>
        <v>-1.7467202829103981E-2</v>
      </c>
      <c r="H95" s="6">
        <f t="shared" si="50"/>
        <v>11.633711468010006</v>
      </c>
      <c r="I95">
        <f t="shared" si="51"/>
        <v>-271.27360311743888</v>
      </c>
      <c r="J95" s="6">
        <f t="shared" si="52"/>
        <v>1.6709368230148756E-2</v>
      </c>
      <c r="K95">
        <f t="shared" si="53"/>
        <v>1.9148133821894926</v>
      </c>
      <c r="L95">
        <f t="shared" si="84"/>
        <v>13.548524850199499</v>
      </c>
      <c r="M95">
        <f t="shared" si="85"/>
        <v>-269.35878973524939</v>
      </c>
      <c r="N95">
        <f t="shared" si="86"/>
        <v>0.99990879215871198</v>
      </c>
      <c r="O95">
        <f t="shared" si="54"/>
        <v>13.54110814742817</v>
      </c>
      <c r="P95">
        <f t="shared" si="55"/>
        <v>23.439518257475214</v>
      </c>
      <c r="Q95">
        <f t="shared" si="56"/>
        <v>-2.3871356280770473E-3</v>
      </c>
      <c r="R95">
        <f t="shared" si="57"/>
        <v>23.437131121847138</v>
      </c>
      <c r="S95">
        <f t="shared" si="58"/>
        <v>5.3436200394349997</v>
      </c>
      <c r="T95">
        <f t="shared" si="59"/>
        <v>4.3026372584277425E-2</v>
      </c>
      <c r="U95">
        <f t="shared" si="60"/>
        <v>-3.3140234911189901</v>
      </c>
      <c r="V95">
        <f t="shared" si="61"/>
        <v>719.132536508881</v>
      </c>
      <c r="W95">
        <f t="shared" si="87"/>
        <v>-0.21686587277974922</v>
      </c>
      <c r="X95">
        <f t="shared" si="62"/>
        <v>36.477501205059355</v>
      </c>
      <c r="Y95">
        <f t="shared" si="88"/>
        <v>53.522498794940645</v>
      </c>
      <c r="Z95">
        <f t="shared" si="89"/>
        <v>1.1924491598205137E-2</v>
      </c>
      <c r="AA95" s="13">
        <f t="shared" si="90"/>
        <v>53.534423286538853</v>
      </c>
      <c r="AB95" s="13">
        <f t="shared" si="63"/>
        <v>179.6368010931435</v>
      </c>
      <c r="AD95" s="10">
        <f t="shared" si="64"/>
        <v>2450907.0087176668</v>
      </c>
      <c r="AE95" s="1">
        <f t="shared" si="91"/>
        <v>-1.7467249345192448E-2</v>
      </c>
      <c r="AF95">
        <f t="shared" si="65"/>
        <v>11.632036853016189</v>
      </c>
      <c r="AG95">
        <f t="shared" si="66"/>
        <v>-271.27527765244719</v>
      </c>
      <c r="AH95">
        <f t="shared" si="67"/>
        <v>1.6709368232103946E-2</v>
      </c>
      <c r="AI95">
        <f t="shared" si="68"/>
        <v>1.9148133070855693</v>
      </c>
      <c r="AJ95">
        <f t="shared" si="92"/>
        <v>13.546850160101759</v>
      </c>
      <c r="AK95">
        <f t="shared" si="93"/>
        <v>-269.36046434536161</v>
      </c>
      <c r="AL95">
        <f t="shared" si="94"/>
        <v>0.99990830377023043</v>
      </c>
      <c r="AM95">
        <f t="shared" si="69"/>
        <v>13.539433464329377</v>
      </c>
      <c r="AN95">
        <f t="shared" si="70"/>
        <v>23.439518258080117</v>
      </c>
      <c r="AO95">
        <f t="shared" si="71"/>
        <v>-2.387137080176422E-3</v>
      </c>
      <c r="AP95">
        <f t="shared" si="72"/>
        <v>23.43713112099994</v>
      </c>
      <c r="AQ95">
        <f t="shared" si="73"/>
        <v>5.3429696338827517</v>
      </c>
      <c r="AR95">
        <f t="shared" si="75"/>
        <v>4.3026372581078345E-2</v>
      </c>
      <c r="AS95">
        <f t="shared" si="76"/>
        <v>-3.3145208495889111</v>
      </c>
      <c r="AT95">
        <f t="shared" si="95"/>
        <v>95.92770485959619</v>
      </c>
      <c r="AU95" s="38">
        <f t="shared" si="77"/>
        <v>0.55268608392332563</v>
      </c>
      <c r="AV95">
        <f t="shared" si="78"/>
        <v>5.2407572422189119</v>
      </c>
      <c r="AW95">
        <f t="shared" si="79"/>
        <v>5.4447645387116559</v>
      </c>
      <c r="AX95">
        <f t="shared" si="98"/>
        <v>95.834791074432857</v>
      </c>
      <c r="AY95">
        <f t="shared" si="98"/>
        <v>96.020289086097222</v>
      </c>
      <c r="AZ95" s="39">
        <f t="shared" si="80"/>
        <v>0.28647833093878994</v>
      </c>
      <c r="BA95" s="39">
        <f t="shared" si="81"/>
        <v>0.81940910916248455</v>
      </c>
      <c r="BB95" s="10">
        <f t="shared" si="96"/>
        <v>767.42032064212026</v>
      </c>
    </row>
    <row r="96" spans="4:54" x14ac:dyDescent="0.35">
      <c r="D96" s="8">
        <f t="shared" si="97"/>
        <v>35889</v>
      </c>
      <c r="E96" s="9">
        <f t="shared" si="74"/>
        <v>0.55208333333333337</v>
      </c>
      <c r="F96" s="10">
        <f t="shared" si="82"/>
        <v>2450908.010416667</v>
      </c>
      <c r="G96" s="7">
        <f t="shared" si="83"/>
        <v>-1.7439824321232658E-2</v>
      </c>
      <c r="H96" s="6">
        <f t="shared" si="50"/>
        <v>12.619358827884525</v>
      </c>
      <c r="I96">
        <f t="shared" si="51"/>
        <v>-270.28800283556694</v>
      </c>
      <c r="J96" s="6">
        <f t="shared" si="52"/>
        <v>1.6709367079359508E-2</v>
      </c>
      <c r="K96">
        <f t="shared" si="53"/>
        <v>1.9145738552605316</v>
      </c>
      <c r="L96">
        <f t="shared" si="84"/>
        <v>14.533932683145057</v>
      </c>
      <c r="M96">
        <f t="shared" si="85"/>
        <v>-268.37342898030641</v>
      </c>
      <c r="N96">
        <f t="shared" si="86"/>
        <v>1.0001962066661096</v>
      </c>
      <c r="O96">
        <f t="shared" si="54"/>
        <v>14.526511861662325</v>
      </c>
      <c r="P96">
        <f t="shared" si="55"/>
        <v>23.439517901440706</v>
      </c>
      <c r="Q96">
        <f t="shared" si="56"/>
        <v>-2.3862799281582914E-3</v>
      </c>
      <c r="R96">
        <f t="shared" si="57"/>
        <v>23.437131621512549</v>
      </c>
      <c r="S96">
        <f t="shared" si="58"/>
        <v>5.7256358772260141</v>
      </c>
      <c r="T96">
        <f t="shared" si="59"/>
        <v>4.3026374471048963E-2</v>
      </c>
      <c r="U96">
        <f t="shared" si="60"/>
        <v>-3.0225977567273583</v>
      </c>
      <c r="V96">
        <f t="shared" si="61"/>
        <v>719.42396224327263</v>
      </c>
      <c r="W96">
        <f t="shared" si="87"/>
        <v>-0.14400943918184339</v>
      </c>
      <c r="X96">
        <f t="shared" si="62"/>
        <v>36.095200916585618</v>
      </c>
      <c r="Y96">
        <f t="shared" si="88"/>
        <v>53.904799083414382</v>
      </c>
      <c r="Z96">
        <f t="shared" si="89"/>
        <v>1.1759078849407857E-2</v>
      </c>
      <c r="AA96" s="13">
        <f t="shared" si="90"/>
        <v>53.91655816226379</v>
      </c>
      <c r="AB96" s="13">
        <f t="shared" si="63"/>
        <v>179.75677425756214</v>
      </c>
      <c r="AD96" s="10">
        <f t="shared" si="64"/>
        <v>2450908.0087176668</v>
      </c>
      <c r="AE96" s="1">
        <f t="shared" si="91"/>
        <v>-1.7439870837321129E-2</v>
      </c>
      <c r="AF96">
        <f t="shared" si="65"/>
        <v>12.617684212890595</v>
      </c>
      <c r="AG96">
        <f t="shared" si="66"/>
        <v>-270.28967737057536</v>
      </c>
      <c r="AH96">
        <f t="shared" si="67"/>
        <v>1.6709367081314697E-2</v>
      </c>
      <c r="AI96">
        <f t="shared" si="68"/>
        <v>1.914574742448776</v>
      </c>
      <c r="AJ96">
        <f t="shared" si="92"/>
        <v>14.532258955339371</v>
      </c>
      <c r="AK96">
        <f t="shared" si="93"/>
        <v>-268.37510262812657</v>
      </c>
      <c r="AL96">
        <f t="shared" si="94"/>
        <v>1.0001957184437926</v>
      </c>
      <c r="AM96">
        <f t="shared" si="69"/>
        <v>14.524838140853078</v>
      </c>
      <c r="AN96">
        <f t="shared" si="70"/>
        <v>23.439517902045608</v>
      </c>
      <c r="AO96">
        <f t="shared" si="71"/>
        <v>-2.3862813837213733E-3</v>
      </c>
      <c r="AP96">
        <f t="shared" si="72"/>
        <v>23.437131620661887</v>
      </c>
      <c r="AQ96">
        <f t="shared" si="73"/>
        <v>5.7249882153972624</v>
      </c>
      <c r="AR96">
        <f t="shared" si="75"/>
        <v>4.3026374467836803E-2</v>
      </c>
      <c r="AS96">
        <f t="shared" si="76"/>
        <v>-3.0230905844977336</v>
      </c>
      <c r="AT96">
        <f t="shared" si="95"/>
        <v>96.275421968808928</v>
      </c>
      <c r="AU96" s="38">
        <f t="shared" si="77"/>
        <v>0.55248370179479012</v>
      </c>
      <c r="AV96">
        <f t="shared" si="78"/>
        <v>5.6228243261327195</v>
      </c>
      <c r="AW96">
        <f t="shared" si="79"/>
        <v>5.826707417771547</v>
      </c>
      <c r="AX96">
        <f t="shared" si="98"/>
        <v>96.182360010060918</v>
      </c>
      <c r="AY96">
        <f t="shared" si="98"/>
        <v>96.368132014568332</v>
      </c>
      <c r="AZ96" s="39">
        <f t="shared" si="80"/>
        <v>0.28531047954462085</v>
      </c>
      <c r="BA96" s="39">
        <f t="shared" si="81"/>
        <v>0.82017295739081331</v>
      </c>
      <c r="BB96" s="10">
        <f t="shared" si="96"/>
        <v>770.201968098517</v>
      </c>
    </row>
    <row r="97" spans="4:54" x14ac:dyDescent="0.35">
      <c r="D97" s="8">
        <f t="shared" si="97"/>
        <v>35890</v>
      </c>
      <c r="E97" s="9">
        <f t="shared" si="74"/>
        <v>0.55208333333333337</v>
      </c>
      <c r="F97" s="10">
        <f t="shared" si="82"/>
        <v>2450909.010416667</v>
      </c>
      <c r="G97" s="7">
        <f t="shared" si="83"/>
        <v>-1.7412445813361339E-2</v>
      </c>
      <c r="H97" s="6">
        <f t="shared" si="50"/>
        <v>13.605006187759614</v>
      </c>
      <c r="I97">
        <f t="shared" si="51"/>
        <v>-269.30240255369557</v>
      </c>
      <c r="J97" s="6">
        <f t="shared" si="52"/>
        <v>1.6709365928570068E-2</v>
      </c>
      <c r="K97">
        <f t="shared" si="53"/>
        <v>1.9137683106586107</v>
      </c>
      <c r="L97">
        <f t="shared" si="84"/>
        <v>15.518774498418225</v>
      </c>
      <c r="M97">
        <f t="shared" si="85"/>
        <v>-267.38863424303696</v>
      </c>
      <c r="N97">
        <f t="shared" si="86"/>
        <v>1.0004834808551082</v>
      </c>
      <c r="O97">
        <f t="shared" si="54"/>
        <v>15.511349559702518</v>
      </c>
      <c r="P97">
        <f t="shared" si="55"/>
        <v>23.439517545406193</v>
      </c>
      <c r="Q97">
        <f t="shared" si="56"/>
        <v>-2.385422189932233E-3</v>
      </c>
      <c r="R97">
        <f t="shared" si="57"/>
        <v>23.437132123216262</v>
      </c>
      <c r="S97">
        <f t="shared" si="58"/>
        <v>6.105988746760862</v>
      </c>
      <c r="T97">
        <f t="shared" si="59"/>
        <v>4.3026376365517316E-2</v>
      </c>
      <c r="U97">
        <f t="shared" si="60"/>
        <v>-2.7339905260242343</v>
      </c>
      <c r="V97">
        <f t="shared" si="61"/>
        <v>719.71256947397569</v>
      </c>
      <c r="W97">
        <f t="shared" si="87"/>
        <v>-7.1857631506077269E-2</v>
      </c>
      <c r="X97">
        <f t="shared" si="62"/>
        <v>35.714677452471527</v>
      </c>
      <c r="Y97">
        <f t="shared" si="88"/>
        <v>54.285322547528473</v>
      </c>
      <c r="Z97">
        <f t="shared" si="89"/>
        <v>1.1596016654133179E-2</v>
      </c>
      <c r="AA97" s="13">
        <f t="shared" si="90"/>
        <v>54.296918564182604</v>
      </c>
      <c r="AB97" s="13">
        <f t="shared" si="63"/>
        <v>179.87760153882311</v>
      </c>
      <c r="AD97" s="10">
        <f t="shared" si="64"/>
        <v>2450909.0087176668</v>
      </c>
      <c r="AE97" s="1">
        <f t="shared" si="91"/>
        <v>-1.7412492329449809E-2</v>
      </c>
      <c r="AF97">
        <f t="shared" si="65"/>
        <v>13.603331572765683</v>
      </c>
      <c r="AG97">
        <f t="shared" si="66"/>
        <v>-269.30407708870399</v>
      </c>
      <c r="AH97">
        <f t="shared" si="67"/>
        <v>1.6709365930525261E-2</v>
      </c>
      <c r="AI97">
        <f t="shared" si="68"/>
        <v>1.9137701588381277</v>
      </c>
      <c r="AJ97">
        <f t="shared" si="92"/>
        <v>15.517101731603811</v>
      </c>
      <c r="AK97">
        <f t="shared" si="93"/>
        <v>-267.39030692986586</v>
      </c>
      <c r="AL97">
        <f t="shared" si="94"/>
        <v>1.0004829929431303</v>
      </c>
      <c r="AM97">
        <f t="shared" si="69"/>
        <v>15.509676799882028</v>
      </c>
      <c r="AN97">
        <f t="shared" si="70"/>
        <v>23.439517546011096</v>
      </c>
      <c r="AO97">
        <f t="shared" si="71"/>
        <v>-2.3854236489577788E-3</v>
      </c>
      <c r="AP97">
        <f t="shared" si="72"/>
        <v>23.43713212236214</v>
      </c>
      <c r="AQ97">
        <f t="shared" si="73"/>
        <v>6.1053439916264871</v>
      </c>
      <c r="AR97">
        <f t="shared" si="75"/>
        <v>4.3026376362292083E-2</v>
      </c>
      <c r="AS97">
        <f t="shared" si="76"/>
        <v>-2.7344783091379146</v>
      </c>
      <c r="AT97">
        <f t="shared" si="95"/>
        <v>96.622368799492747</v>
      </c>
      <c r="AU97" s="38">
        <f t="shared" si="77"/>
        <v>0.55228327660356802</v>
      </c>
      <c r="AV97">
        <f t="shared" si="78"/>
        <v>6.0032582247213826</v>
      </c>
      <c r="AW97">
        <f t="shared" si="79"/>
        <v>6.2069577578515638</v>
      </c>
      <c r="AX97">
        <f t="shared" si="98"/>
        <v>96.529174429247291</v>
      </c>
      <c r="AY97">
        <f t="shared" si="98"/>
        <v>96.715188619968771</v>
      </c>
      <c r="AZ97" s="39">
        <f t="shared" si="80"/>
        <v>0.28414668096676998</v>
      </c>
      <c r="BA97" s="39">
        <f t="shared" si="81"/>
        <v>0.82093657832570355</v>
      </c>
      <c r="BB97" s="10">
        <f t="shared" si="96"/>
        <v>772.97745219686419</v>
      </c>
    </row>
    <row r="98" spans="4:54" x14ac:dyDescent="0.35">
      <c r="D98" s="8">
        <f t="shared" si="97"/>
        <v>35891</v>
      </c>
      <c r="E98" s="9">
        <f t="shared" si="74"/>
        <v>0.55208333333333337</v>
      </c>
      <c r="F98" s="10">
        <f t="shared" si="82"/>
        <v>2450910.010416667</v>
      </c>
      <c r="G98" s="7">
        <f t="shared" si="83"/>
        <v>-1.7385067305490019E-2</v>
      </c>
      <c r="H98" s="6">
        <f t="shared" si="50"/>
        <v>14.590653547634929</v>
      </c>
      <c r="I98">
        <f t="shared" si="51"/>
        <v>-268.31680227182443</v>
      </c>
      <c r="J98" s="6">
        <f t="shared" si="52"/>
        <v>1.6709364777780442E-2</v>
      </c>
      <c r="K98">
        <f t="shared" si="53"/>
        <v>1.9123975969868499</v>
      </c>
      <c r="L98">
        <f t="shared" si="84"/>
        <v>16.503051144621779</v>
      </c>
      <c r="M98">
        <f t="shared" si="85"/>
        <v>-266.40440467483756</v>
      </c>
      <c r="N98">
        <f t="shared" si="86"/>
        <v>1.0007705299653933</v>
      </c>
      <c r="O98">
        <f t="shared" si="54"/>
        <v>16.495622090155042</v>
      </c>
      <c r="P98">
        <f t="shared" si="55"/>
        <v>23.439517189371681</v>
      </c>
      <c r="Q98">
        <f t="shared" si="56"/>
        <v>-2.3845624141315335E-3</v>
      </c>
      <c r="R98">
        <f t="shared" si="57"/>
        <v>23.437132626957549</v>
      </c>
      <c r="S98">
        <f t="shared" si="58"/>
        <v>6.4845828522279065</v>
      </c>
      <c r="T98">
        <f t="shared" si="59"/>
        <v>4.302637826767973E-2</v>
      </c>
      <c r="U98">
        <f t="shared" si="60"/>
        <v>-2.4485024237374291</v>
      </c>
      <c r="V98">
        <f t="shared" si="61"/>
        <v>719.99805757626257</v>
      </c>
      <c r="W98">
        <f t="shared" si="87"/>
        <v>-4.8560593435809096E-4</v>
      </c>
      <c r="X98">
        <f t="shared" si="62"/>
        <v>35.336026150406688</v>
      </c>
      <c r="Y98">
        <f t="shared" si="88"/>
        <v>54.663973849593312</v>
      </c>
      <c r="Z98">
        <f t="shared" si="89"/>
        <v>1.1435286799670792E-2</v>
      </c>
      <c r="AA98" s="13">
        <f t="shared" si="90"/>
        <v>54.675409136392986</v>
      </c>
      <c r="AB98" s="13">
        <f t="shared" si="63"/>
        <v>179.99916576265832</v>
      </c>
      <c r="AD98" s="10">
        <f t="shared" si="64"/>
        <v>2450910.0087176668</v>
      </c>
      <c r="AE98" s="1">
        <f t="shared" si="91"/>
        <v>-1.7385113821578486E-2</v>
      </c>
      <c r="AF98">
        <f t="shared" si="65"/>
        <v>14.588978932641112</v>
      </c>
      <c r="AG98">
        <f t="shared" si="66"/>
        <v>-268.31847680683273</v>
      </c>
      <c r="AH98">
        <f t="shared" si="67"/>
        <v>1.6709364779735635E-2</v>
      </c>
      <c r="AI98">
        <f t="shared" si="68"/>
        <v>1.9124004045757341</v>
      </c>
      <c r="AJ98">
        <f t="shared" si="92"/>
        <v>16.501379337216846</v>
      </c>
      <c r="AK98">
        <f t="shared" si="93"/>
        <v>-266.40607640225699</v>
      </c>
      <c r="AL98">
        <f t="shared" si="94"/>
        <v>1.0007700425075892</v>
      </c>
      <c r="AM98">
        <f t="shared" si="69"/>
        <v>16.493950289741512</v>
      </c>
      <c r="AN98">
        <f t="shared" si="70"/>
        <v>23.439517189976584</v>
      </c>
      <c r="AO98">
        <f t="shared" si="71"/>
        <v>-2.3845638766182967E-3</v>
      </c>
      <c r="AP98">
        <f t="shared" si="72"/>
        <v>23.437132626099967</v>
      </c>
      <c r="AQ98">
        <f t="shared" si="73"/>
        <v>6.4839411663339188</v>
      </c>
      <c r="AR98">
        <f t="shared" si="75"/>
        <v>4.3026378264441431E-2</v>
      </c>
      <c r="AS98">
        <f t="shared" si="76"/>
        <v>-2.4489846546678016</v>
      </c>
      <c r="AT98">
        <f t="shared" si="95"/>
        <v>96.968493603003907</v>
      </c>
      <c r="AU98" s="38">
        <f t="shared" si="77"/>
        <v>0.55208501712129709</v>
      </c>
      <c r="AV98">
        <f t="shared" si="78"/>
        <v>6.381963394906883</v>
      </c>
      <c r="AW98">
        <f t="shared" si="79"/>
        <v>6.5854195093791894</v>
      </c>
      <c r="AX98">
        <f t="shared" si="98"/>
        <v>96.875183109074243</v>
      </c>
      <c r="AY98">
        <f t="shared" si="98"/>
        <v>97.061406613221749</v>
      </c>
      <c r="AZ98" s="39">
        <f t="shared" si="80"/>
        <v>0.28298728626275754</v>
      </c>
      <c r="BA98" s="39">
        <f t="shared" si="81"/>
        <v>0.82170003549135751</v>
      </c>
      <c r="BB98" s="10">
        <f t="shared" si="96"/>
        <v>775.74635888918397</v>
      </c>
    </row>
    <row r="99" spans="4:54" x14ac:dyDescent="0.35">
      <c r="D99" s="8">
        <f t="shared" si="97"/>
        <v>35892</v>
      </c>
      <c r="E99" s="9">
        <f t="shared" si="74"/>
        <v>0.55208333333333337</v>
      </c>
      <c r="F99" s="10">
        <f t="shared" si="82"/>
        <v>2450911.010416667</v>
      </c>
      <c r="G99" s="7">
        <f t="shared" si="83"/>
        <v>-1.7357688797618696E-2</v>
      </c>
      <c r="H99" s="6">
        <f t="shared" si="50"/>
        <v>15.576300907510813</v>
      </c>
      <c r="I99">
        <f t="shared" si="51"/>
        <v>-267.33120198995317</v>
      </c>
      <c r="J99" s="6">
        <f t="shared" si="52"/>
        <v>1.6709363626990624E-2</v>
      </c>
      <c r="K99">
        <f t="shared" si="53"/>
        <v>1.9104627277504171</v>
      </c>
      <c r="L99">
        <f t="shared" si="84"/>
        <v>17.48676363526123</v>
      </c>
      <c r="M99">
        <f t="shared" si="85"/>
        <v>-265.42073926220274</v>
      </c>
      <c r="N99">
        <f t="shared" si="86"/>
        <v>1.0010572694488975</v>
      </c>
      <c r="O99">
        <f t="shared" si="54"/>
        <v>17.479330466528928</v>
      </c>
      <c r="P99">
        <f t="shared" si="55"/>
        <v>23.439516833337173</v>
      </c>
      <c r="Q99">
        <f t="shared" si="56"/>
        <v>-2.3837006014905946E-3</v>
      </c>
      <c r="R99">
        <f t="shared" si="57"/>
        <v>23.437133132735681</v>
      </c>
      <c r="S99">
        <f t="shared" si="58"/>
        <v>6.861322644686533</v>
      </c>
      <c r="T99">
        <f t="shared" si="59"/>
        <v>4.302638017753347E-2</v>
      </c>
      <c r="U99">
        <f t="shared" si="60"/>
        <v>-2.1664302001216016</v>
      </c>
      <c r="V99">
        <f t="shared" si="61"/>
        <v>720.28012979987841</v>
      </c>
      <c r="W99">
        <f t="shared" si="87"/>
        <v>7.0032449969602339E-2</v>
      </c>
      <c r="X99">
        <f t="shared" si="62"/>
        <v>34.959341622562917</v>
      </c>
      <c r="Y99">
        <f t="shared" si="88"/>
        <v>55.040658377437083</v>
      </c>
      <c r="Z99">
        <f t="shared" si="89"/>
        <v>1.1276871347423612E-2</v>
      </c>
      <c r="AA99" s="13">
        <f t="shared" si="90"/>
        <v>55.05193524878451</v>
      </c>
      <c r="AB99" s="13">
        <f t="shared" si="63"/>
        <v>180.12134648086911</v>
      </c>
      <c r="AD99" s="10">
        <f t="shared" si="64"/>
        <v>2450911.0087176668</v>
      </c>
      <c r="AE99" s="1">
        <f t="shared" si="91"/>
        <v>-1.7357735313707167E-2</v>
      </c>
      <c r="AF99">
        <f t="shared" si="65"/>
        <v>15.574626292516882</v>
      </c>
      <c r="AG99">
        <f t="shared" si="66"/>
        <v>-267.33287652496159</v>
      </c>
      <c r="AH99">
        <f t="shared" si="67"/>
        <v>1.6709363628945817E-2</v>
      </c>
      <c r="AI99">
        <f t="shared" si="68"/>
        <v>1.9104664928874449</v>
      </c>
      <c r="AJ99">
        <f t="shared" si="92"/>
        <v>17.485092785404326</v>
      </c>
      <c r="AK99">
        <f t="shared" si="93"/>
        <v>-265.42241003207414</v>
      </c>
      <c r="AL99">
        <f t="shared" si="94"/>
        <v>1.0010567825887207</v>
      </c>
      <c r="AM99">
        <f t="shared" si="69"/>
        <v>17.477659623660902</v>
      </c>
      <c r="AN99">
        <f t="shared" si="70"/>
        <v>23.439516833942076</v>
      </c>
      <c r="AO99">
        <f t="shared" si="71"/>
        <v>-2.3837020674373254E-3</v>
      </c>
      <c r="AP99">
        <f t="shared" si="72"/>
        <v>23.437133131874639</v>
      </c>
      <c r="AQ99">
        <f t="shared" si="73"/>
        <v>6.8606841901645543</v>
      </c>
      <c r="AR99">
        <f t="shared" si="75"/>
        <v>4.3026380174282113E-2</v>
      </c>
      <c r="AS99">
        <f t="shared" si="76"/>
        <v>-2.1669063780781168</v>
      </c>
      <c r="AT99">
        <f t="shared" si="95"/>
        <v>97.313743322636796</v>
      </c>
      <c r="AU99" s="38">
        <f t="shared" si="77"/>
        <v>0.55188912942922097</v>
      </c>
      <c r="AV99">
        <f t="shared" si="78"/>
        <v>6.7588445403877531</v>
      </c>
      <c r="AW99">
        <f t="shared" si="79"/>
        <v>6.9619968700258346</v>
      </c>
      <c r="AX99">
        <f t="shared" si="98"/>
        <v>97.220333546833857</v>
      </c>
      <c r="AY99">
        <f t="shared" si="98"/>
        <v>97.406732369085105</v>
      </c>
      <c r="AZ99" s="39">
        <f t="shared" si="80"/>
        <v>0.28183264735468244</v>
      </c>
      <c r="BA99" s="39">
        <f t="shared" si="81"/>
        <v>0.8224633860100129</v>
      </c>
      <c r="BB99" s="10">
        <f t="shared" si="96"/>
        <v>778.50826366367585</v>
      </c>
    </row>
    <row r="100" spans="4:54" x14ac:dyDescent="0.35">
      <c r="D100" s="8">
        <f t="shared" si="97"/>
        <v>35893</v>
      </c>
      <c r="E100" s="9">
        <f t="shared" si="74"/>
        <v>0.55208333333333337</v>
      </c>
      <c r="F100" s="10">
        <f t="shared" si="82"/>
        <v>2450912.010416667</v>
      </c>
      <c r="G100" s="7">
        <f t="shared" si="83"/>
        <v>-1.7330310289747377E-2</v>
      </c>
      <c r="H100" s="6">
        <f t="shared" si="50"/>
        <v>16.561948267387152</v>
      </c>
      <c r="I100">
        <f t="shared" si="51"/>
        <v>-266.34560170808248</v>
      </c>
      <c r="J100" s="6">
        <f t="shared" si="52"/>
        <v>1.6709362476200616E-2</v>
      </c>
      <c r="K100">
        <f t="shared" si="53"/>
        <v>1.9079648803404876</v>
      </c>
      <c r="L100">
        <f t="shared" si="84"/>
        <v>18.469913147727638</v>
      </c>
      <c r="M100">
        <f t="shared" si="85"/>
        <v>-264.43763682774198</v>
      </c>
      <c r="N100">
        <f t="shared" si="86"/>
        <v>1.0013436149940411</v>
      </c>
      <c r="O100">
        <f t="shared" si="54"/>
        <v>18.462475866218746</v>
      </c>
      <c r="P100">
        <f t="shared" si="55"/>
        <v>23.439516477302661</v>
      </c>
      <c r="Q100">
        <f t="shared" si="56"/>
        <v>-2.382836752745557E-3</v>
      </c>
      <c r="R100">
        <f t="shared" si="57"/>
        <v>23.437133640549916</v>
      </c>
      <c r="S100">
        <f t="shared" si="58"/>
        <v>7.2361128162453729</v>
      </c>
      <c r="T100">
        <f t="shared" si="59"/>
        <v>4.3026382095075713E-2</v>
      </c>
      <c r="U100">
        <f t="shared" si="60"/>
        <v>-1.8880665483434904</v>
      </c>
      <c r="V100">
        <f t="shared" si="61"/>
        <v>720.55849345165643</v>
      </c>
      <c r="W100">
        <f t="shared" si="87"/>
        <v>0.13962336291410793</v>
      </c>
      <c r="X100">
        <f t="shared" si="62"/>
        <v>34.584717760838458</v>
      </c>
      <c r="Y100">
        <f t="shared" si="88"/>
        <v>55.415282239161542</v>
      </c>
      <c r="Z100">
        <f t="shared" si="89"/>
        <v>1.1120752663978202E-2</v>
      </c>
      <c r="AA100" s="13">
        <f t="shared" si="90"/>
        <v>55.426402991825519</v>
      </c>
      <c r="AB100" s="13">
        <f t="shared" si="63"/>
        <v>180.24401993767916</v>
      </c>
      <c r="AD100" s="10">
        <f t="shared" si="64"/>
        <v>2450912.0087176668</v>
      </c>
      <c r="AE100" s="1">
        <f t="shared" si="91"/>
        <v>-1.7330356805835844E-2</v>
      </c>
      <c r="AF100">
        <f t="shared" si="65"/>
        <v>16.560273652393334</v>
      </c>
      <c r="AG100">
        <f t="shared" si="66"/>
        <v>-266.34727624309079</v>
      </c>
      <c r="AH100">
        <f t="shared" si="67"/>
        <v>1.6709362478155809E-2</v>
      </c>
      <c r="AI100">
        <f t="shared" si="68"/>
        <v>1.9079696008868778</v>
      </c>
      <c r="AJ100">
        <f t="shared" si="92"/>
        <v>18.468243253280214</v>
      </c>
      <c r="AK100">
        <f t="shared" si="93"/>
        <v>-264.43930664220392</v>
      </c>
      <c r="AL100">
        <f t="shared" si="94"/>
        <v>1.0013431288745231</v>
      </c>
      <c r="AM100">
        <f t="shared" si="69"/>
        <v>18.460805978757666</v>
      </c>
      <c r="AN100">
        <f t="shared" si="70"/>
        <v>23.439516477907564</v>
      </c>
      <c r="AO100">
        <f t="shared" si="71"/>
        <v>-2.3828382221510033E-3</v>
      </c>
      <c r="AP100">
        <f t="shared" si="72"/>
        <v>23.437133639685413</v>
      </c>
      <c r="AQ100">
        <f t="shared" si="73"/>
        <v>7.2354777548221039</v>
      </c>
      <c r="AR100">
        <f t="shared" si="75"/>
        <v>4.302638209181129E-2</v>
      </c>
      <c r="AS100">
        <f t="shared" si="76"/>
        <v>-1.8885361795866626</v>
      </c>
      <c r="AT100">
        <f t="shared" si="95"/>
        <v>97.658063508289317</v>
      </c>
      <c r="AU100" s="38">
        <f t="shared" si="77"/>
        <v>0.55169581679137969</v>
      </c>
      <c r="AV100">
        <f t="shared" si="78"/>
        <v>7.1338066055448115</v>
      </c>
      <c r="AW100">
        <f t="shared" si="79"/>
        <v>7.3365942791777705</v>
      </c>
      <c r="AX100">
        <f t="shared" si="98"/>
        <v>97.564571874689449</v>
      </c>
      <c r="AY100">
        <f t="shared" si="98"/>
        <v>97.751110840857706</v>
      </c>
      <c r="AZ100" s="39">
        <f t="shared" si="80"/>
        <v>0.28068311713946453</v>
      </c>
      <c r="BA100" s="39">
        <f t="shared" si="81"/>
        <v>0.82322668023820667</v>
      </c>
      <c r="BB100" s="10">
        <f t="shared" si="96"/>
        <v>781.26273086218862</v>
      </c>
    </row>
    <row r="101" spans="4:54" x14ac:dyDescent="0.35">
      <c r="D101" s="8">
        <f t="shared" si="97"/>
        <v>35894</v>
      </c>
      <c r="E101" s="9">
        <f t="shared" si="74"/>
        <v>0.55208333333333337</v>
      </c>
      <c r="F101" s="10">
        <f t="shared" si="82"/>
        <v>2450913.010416667</v>
      </c>
      <c r="G101" s="7">
        <f t="shared" si="83"/>
        <v>-1.7302931781876054E-2</v>
      </c>
      <c r="H101" s="6">
        <f t="shared" si="50"/>
        <v>17.547595627263945</v>
      </c>
      <c r="I101">
        <f t="shared" si="51"/>
        <v>-265.3600014262118</v>
      </c>
      <c r="J101" s="6">
        <f t="shared" si="52"/>
        <v>1.670936132541042E-2</v>
      </c>
      <c r="K101">
        <f t="shared" si="53"/>
        <v>1.9049053949759882</v>
      </c>
      <c r="L101">
        <f t="shared" si="84"/>
        <v>19.452501022239932</v>
      </c>
      <c r="M101">
        <f t="shared" si="85"/>
        <v>-263.45509603123583</v>
      </c>
      <c r="N101">
        <f t="shared" si="86"/>
        <v>1.0016294825497378</v>
      </c>
      <c r="O101">
        <f t="shared" si="54"/>
        <v>19.445059629446938</v>
      </c>
      <c r="P101">
        <f t="shared" si="55"/>
        <v>23.439516121268149</v>
      </c>
      <c r="Q101">
        <f t="shared" si="56"/>
        <v>-2.381970868634301E-3</v>
      </c>
      <c r="R101">
        <f t="shared" si="57"/>
        <v>23.437134150399515</v>
      </c>
      <c r="S101">
        <f t="shared" si="58"/>
        <v>7.6088582951317312</v>
      </c>
      <c r="T101">
        <f t="shared" si="59"/>
        <v>4.3026384020303683E-2</v>
      </c>
      <c r="U101">
        <f t="shared" si="60"/>
        <v>-1.6136999158458967</v>
      </c>
      <c r="V101">
        <f t="shared" si="61"/>
        <v>720.83286008415405</v>
      </c>
      <c r="W101">
        <f t="shared" si="87"/>
        <v>0.2082150210385123</v>
      </c>
      <c r="X101">
        <f t="shared" si="62"/>
        <v>34.212247742814341</v>
      </c>
      <c r="Y101">
        <f t="shared" si="88"/>
        <v>55.787752257185659</v>
      </c>
      <c r="Z101">
        <f t="shared" si="89"/>
        <v>1.0966913449798773E-2</v>
      </c>
      <c r="AA101" s="13">
        <f t="shared" si="90"/>
        <v>55.798719170635458</v>
      </c>
      <c r="AB101" s="13">
        <f t="shared" si="63"/>
        <v>180.36705901475062</v>
      </c>
      <c r="AD101" s="10">
        <f t="shared" si="64"/>
        <v>2450913.0087176668</v>
      </c>
      <c r="AE101" s="1">
        <f t="shared" si="91"/>
        <v>-1.7302978297964525E-2</v>
      </c>
      <c r="AF101">
        <f t="shared" si="65"/>
        <v>17.545921012270014</v>
      </c>
      <c r="AG101">
        <f t="shared" si="66"/>
        <v>-265.36167596122021</v>
      </c>
      <c r="AH101">
        <f t="shared" si="67"/>
        <v>1.6709361327365613E-2</v>
      </c>
      <c r="AI101">
        <f t="shared" si="68"/>
        <v>1.9049110685172381</v>
      </c>
      <c r="AJ101">
        <f t="shared" si="92"/>
        <v>19.450832080787251</v>
      </c>
      <c r="AK101">
        <f t="shared" si="93"/>
        <v>-263.45676489270295</v>
      </c>
      <c r="AL101">
        <f t="shared" si="94"/>
        <v>1.0016289973134465</v>
      </c>
      <c r="AM101">
        <f t="shared" si="69"/>
        <v>19.44339069497806</v>
      </c>
      <c r="AN101">
        <f t="shared" si="70"/>
        <v>23.439516121873051</v>
      </c>
      <c r="AO101">
        <f t="shared" si="71"/>
        <v>-2.3819723414972081E-3</v>
      </c>
      <c r="AP101">
        <f t="shared" si="72"/>
        <v>23.437134149531555</v>
      </c>
      <c r="AQ101">
        <f t="shared" si="73"/>
        <v>7.6082267881361867</v>
      </c>
      <c r="AR101">
        <f t="shared" si="75"/>
        <v>4.3026384017026215E-2</v>
      </c>
      <c r="AS101">
        <f t="shared" si="76"/>
        <v>-1.6141625140134226</v>
      </c>
      <c r="AT101">
        <f t="shared" si="95"/>
        <v>98.001398232633846</v>
      </c>
      <c r="AU101" s="38">
        <f t="shared" si="77"/>
        <v>0.55150527952362038</v>
      </c>
      <c r="AV101">
        <f t="shared" si="78"/>
        <v>7.5067547702066237</v>
      </c>
      <c r="AW101">
        <f t="shared" si="79"/>
        <v>7.7091164133279833</v>
      </c>
      <c r="AX101">
        <f t="shared" si="98"/>
        <v>97.907842775788609</v>
      </c>
      <c r="AY101">
        <f t="shared" si="98"/>
        <v>98.094485476648217</v>
      </c>
      <c r="AZ101" s="39">
        <f t="shared" si="80"/>
        <v>0.27953904959087422</v>
      </c>
      <c r="BA101" s="39">
        <f t="shared" si="81"/>
        <v>0.82398996140319869</v>
      </c>
      <c r="BB101" s="10">
        <f t="shared" si="96"/>
        <v>784.0093130097473</v>
      </c>
    </row>
    <row r="102" spans="4:54" x14ac:dyDescent="0.35">
      <c r="D102" s="8">
        <f t="shared" si="97"/>
        <v>35895</v>
      </c>
      <c r="E102" s="9">
        <f t="shared" si="74"/>
        <v>0.55208333333333337</v>
      </c>
      <c r="F102" s="10">
        <f t="shared" si="82"/>
        <v>2450914.010416667</v>
      </c>
      <c r="G102" s="7">
        <f t="shared" si="83"/>
        <v>-1.7275553274004735E-2</v>
      </c>
      <c r="H102" s="6">
        <f t="shared" si="50"/>
        <v>18.53324298714108</v>
      </c>
      <c r="I102">
        <f t="shared" si="51"/>
        <v>-264.37440114434156</v>
      </c>
      <c r="J102" s="6">
        <f t="shared" si="52"/>
        <v>1.670936017462003E-2</v>
      </c>
      <c r="K102">
        <f t="shared" si="53"/>
        <v>1.9012857736042883</v>
      </c>
      <c r="L102">
        <f t="shared" si="84"/>
        <v>20.434528760745369</v>
      </c>
      <c r="M102">
        <f t="shared" si="85"/>
        <v>-262.47311537073728</v>
      </c>
      <c r="N102">
        <f t="shared" si="86"/>
        <v>1.0019147883491535</v>
      </c>
      <c r="O102">
        <f t="shared" si="54"/>
        <v>20.427083258164274</v>
      </c>
      <c r="P102">
        <f t="shared" si="55"/>
        <v>23.439515765233637</v>
      </c>
      <c r="Q102">
        <f t="shared" si="56"/>
        <v>-2.3811029498964453E-3</v>
      </c>
      <c r="R102">
        <f t="shared" si="57"/>
        <v>23.437134662283739</v>
      </c>
      <c r="S102">
        <f t="shared" si="58"/>
        <v>7.9794642417105202</v>
      </c>
      <c r="T102">
        <f t="shared" si="59"/>
        <v>4.3026385953214591E-2</v>
      </c>
      <c r="U102">
        <f t="shared" si="60"/>
        <v>-1.3436143092445152</v>
      </c>
      <c r="V102">
        <f t="shared" si="61"/>
        <v>721.1029456907554</v>
      </c>
      <c r="W102">
        <f t="shared" si="87"/>
        <v>0.27573642268885123</v>
      </c>
      <c r="X102">
        <f t="shared" si="62"/>
        <v>33.842024038423745</v>
      </c>
      <c r="Y102">
        <f t="shared" si="88"/>
        <v>56.157975961576255</v>
      </c>
      <c r="Z102">
        <f t="shared" si="89"/>
        <v>1.0815336765694765E-2</v>
      </c>
      <c r="AA102" s="13">
        <f t="shared" si="90"/>
        <v>56.168791298341951</v>
      </c>
      <c r="AB102" s="13">
        <f t="shared" si="63"/>
        <v>180.490333200957</v>
      </c>
      <c r="AD102" s="10">
        <f t="shared" si="64"/>
        <v>2450914.0087176668</v>
      </c>
      <c r="AE102" s="1">
        <f t="shared" si="91"/>
        <v>-1.7275599790093202E-2</v>
      </c>
      <c r="AF102">
        <f t="shared" si="65"/>
        <v>18.531568372147262</v>
      </c>
      <c r="AG102">
        <f t="shared" si="66"/>
        <v>-264.37607567934975</v>
      </c>
      <c r="AH102">
        <f t="shared" si="67"/>
        <v>1.6709360176575223E-2</v>
      </c>
      <c r="AI102">
        <f t="shared" si="68"/>
        <v>1.9012923974520703</v>
      </c>
      <c r="AJ102">
        <f t="shared" si="92"/>
        <v>20.432860769599333</v>
      </c>
      <c r="AK102">
        <f t="shared" si="93"/>
        <v>-262.47478328189766</v>
      </c>
      <c r="AL102">
        <f t="shared" si="94"/>
        <v>1.0019143041381551</v>
      </c>
      <c r="AM102">
        <f t="shared" si="69"/>
        <v>20.425415273999498</v>
      </c>
      <c r="AN102">
        <f t="shared" si="70"/>
        <v>23.439515765838539</v>
      </c>
      <c r="AO102">
        <f t="shared" si="71"/>
        <v>-2.3811044262155552E-3</v>
      </c>
      <c r="AP102">
        <f t="shared" si="72"/>
        <v>23.437134661412323</v>
      </c>
      <c r="AQ102">
        <f t="shared" si="73"/>
        <v>7.9788364500802977</v>
      </c>
      <c r="AR102">
        <f t="shared" si="75"/>
        <v>4.3026385949924063E-2</v>
      </c>
      <c r="AS102">
        <f t="shared" si="76"/>
        <v>-1.3440693956882095</v>
      </c>
      <c r="AT102">
        <f t="shared" si="95"/>
        <v>98.34369000892562</v>
      </c>
      <c r="AU102" s="38">
        <f t="shared" si="77"/>
        <v>0.55131771485811676</v>
      </c>
      <c r="AV102">
        <f t="shared" si="78"/>
        <v>7.8775944453343412</v>
      </c>
      <c r="AW102">
        <f t="shared" si="79"/>
        <v>8.0794681824494727</v>
      </c>
      <c r="AX102">
        <f t="shared" si="98"/>
        <v>98.250089401954014</v>
      </c>
      <c r="AY102">
        <f t="shared" si="98"/>
        <v>98.436798137342493</v>
      </c>
      <c r="AZ102" s="39">
        <f t="shared" si="80"/>
        <v>0.2784007998526889</v>
      </c>
      <c r="BA102" s="39">
        <f t="shared" si="81"/>
        <v>0.82475326523962356</v>
      </c>
      <c r="BB102" s="10">
        <f t="shared" si="96"/>
        <v>786.74755015718597</v>
      </c>
    </row>
    <row r="103" spans="4:54" x14ac:dyDescent="0.35">
      <c r="D103" s="8">
        <f t="shared" si="97"/>
        <v>35896</v>
      </c>
      <c r="E103" s="9">
        <f t="shared" si="74"/>
        <v>0.55208333333333337</v>
      </c>
      <c r="F103" s="10">
        <f t="shared" si="82"/>
        <v>2450915.010416667</v>
      </c>
      <c r="G103" s="7">
        <f t="shared" si="83"/>
        <v>-1.7248174766133412E-2</v>
      </c>
      <c r="H103" s="6">
        <f t="shared" si="50"/>
        <v>19.518890347018782</v>
      </c>
      <c r="I103">
        <f t="shared" si="51"/>
        <v>-263.38880086247133</v>
      </c>
      <c r="J103" s="6">
        <f t="shared" si="52"/>
        <v>1.6709359023829452E-2</v>
      </c>
      <c r="K103">
        <f t="shared" si="53"/>
        <v>1.8971076787619436</v>
      </c>
      <c r="L103">
        <f t="shared" si="84"/>
        <v>21.415998025780727</v>
      </c>
      <c r="M103">
        <f t="shared" si="85"/>
        <v>-261.4916931837094</v>
      </c>
      <c r="N103">
        <f t="shared" si="86"/>
        <v>1.0021994489332218</v>
      </c>
      <c r="O103">
        <f t="shared" si="54"/>
        <v>21.408548414911042</v>
      </c>
      <c r="P103">
        <f t="shared" si="55"/>
        <v>23.439515409199124</v>
      </c>
      <c r="Q103">
        <f t="shared" si="56"/>
        <v>-2.3802329972733472E-3</v>
      </c>
      <c r="R103">
        <f t="shared" si="57"/>
        <v>23.437135176201853</v>
      </c>
      <c r="S103">
        <f t="shared" si="58"/>
        <v>8.3478360455120644</v>
      </c>
      <c r="T103">
        <f t="shared" si="59"/>
        <v>4.3026387893805668E-2</v>
      </c>
      <c r="U103">
        <f t="shared" si="60"/>
        <v>-1.0780890923809443</v>
      </c>
      <c r="V103">
        <f t="shared" si="61"/>
        <v>721.36847090761898</v>
      </c>
      <c r="W103">
        <f t="shared" si="87"/>
        <v>0.34211772690474618</v>
      </c>
      <c r="X103">
        <f t="shared" si="62"/>
        <v>33.474138417334615</v>
      </c>
      <c r="Y103">
        <f t="shared" si="88"/>
        <v>56.525861582665385</v>
      </c>
      <c r="Z103">
        <f t="shared" si="89"/>
        <v>1.0666006057204493E-2</v>
      </c>
      <c r="AA103" s="13">
        <f t="shared" si="90"/>
        <v>56.536527588722592</v>
      </c>
      <c r="AB103" s="13">
        <f t="shared" si="63"/>
        <v>180.61370856060392</v>
      </c>
      <c r="AD103" s="10">
        <f t="shared" si="64"/>
        <v>2450915.0087176668</v>
      </c>
      <c r="AE103" s="1">
        <f t="shared" si="91"/>
        <v>-1.7248221282221882E-2</v>
      </c>
      <c r="AF103">
        <f t="shared" si="65"/>
        <v>19.517215732024852</v>
      </c>
      <c r="AG103">
        <f t="shared" si="66"/>
        <v>-263.39047539747975</v>
      </c>
      <c r="AH103">
        <f t="shared" si="67"/>
        <v>1.6709359025784645E-2</v>
      </c>
      <c r="AI103">
        <f t="shared" si="68"/>
        <v>1.8971152499560817</v>
      </c>
      <c r="AJ103">
        <f t="shared" si="92"/>
        <v>21.414330981980932</v>
      </c>
      <c r="AK103">
        <f t="shared" si="93"/>
        <v>-261.49336014752367</v>
      </c>
      <c r="AL103">
        <f t="shared" si="94"/>
        <v>1.0021989658890382</v>
      </c>
      <c r="AM103">
        <f t="shared" si="69"/>
        <v>21.40688137808996</v>
      </c>
      <c r="AN103">
        <f t="shared" si="70"/>
        <v>23.439515409804027</v>
      </c>
      <c r="AO103">
        <f t="shared" si="71"/>
        <v>-2.3802344770473983E-3</v>
      </c>
      <c r="AP103">
        <f t="shared" si="72"/>
        <v>23.437135175326979</v>
      </c>
      <c r="AQ103">
        <f t="shared" si="73"/>
        <v>8.3472121297971675</v>
      </c>
      <c r="AR103">
        <f t="shared" si="75"/>
        <v>4.3026387890502074E-2</v>
      </c>
      <c r="AS103">
        <f t="shared" si="76"/>
        <v>-1.0785361965160909</v>
      </c>
      <c r="AT103">
        <f t="shared" si="95"/>
        <v>98.684879710589939</v>
      </c>
      <c r="AU103" s="38">
        <f t="shared" si="77"/>
        <v>0.55113331680313615</v>
      </c>
      <c r="AV103">
        <f t="shared" si="78"/>
        <v>8.2462312696828164</v>
      </c>
      <c r="AW103">
        <f t="shared" si="79"/>
        <v>8.4475547274084448</v>
      </c>
      <c r="AX103">
        <f t="shared" si="98"/>
        <v>98.591253293089423</v>
      </c>
      <c r="AY103">
        <f t="shared" si="98"/>
        <v>98.777989016417465</v>
      </c>
      <c r="AZ103" s="39">
        <f t="shared" si="80"/>
        <v>0.27726872432233218</v>
      </c>
      <c r="BA103" s="39">
        <f t="shared" si="81"/>
        <v>0.8255166196265179</v>
      </c>
      <c r="BB103" s="10">
        <f t="shared" si="96"/>
        <v>789.47696923802755</v>
      </c>
    </row>
    <row r="104" spans="4:54" x14ac:dyDescent="0.35">
      <c r="D104" s="8">
        <f t="shared" si="97"/>
        <v>35897</v>
      </c>
      <c r="E104" s="9">
        <f t="shared" si="74"/>
        <v>0.55208333333333337</v>
      </c>
      <c r="F104" s="10">
        <f t="shared" si="82"/>
        <v>2450916.010416667</v>
      </c>
      <c r="G104" s="7">
        <f t="shared" si="83"/>
        <v>-1.7220796258262092E-2</v>
      </c>
      <c r="H104" s="6">
        <f t="shared" si="50"/>
        <v>20.50453770689694</v>
      </c>
      <c r="I104">
        <f t="shared" si="51"/>
        <v>-262.40320058060144</v>
      </c>
      <c r="J104" s="6">
        <f t="shared" si="52"/>
        <v>1.6709357873038684E-2</v>
      </c>
      <c r="K104">
        <f t="shared" si="53"/>
        <v>1.8923729323966567</v>
      </c>
      <c r="L104">
        <f t="shared" si="84"/>
        <v>22.396910639293598</v>
      </c>
      <c r="M104">
        <f t="shared" si="85"/>
        <v>-260.51082764820478</v>
      </c>
      <c r="N104">
        <f t="shared" si="86"/>
        <v>1.0024833811739011</v>
      </c>
      <c r="O104">
        <f t="shared" si="54"/>
        <v>22.389456921638345</v>
      </c>
      <c r="P104">
        <f t="shared" si="55"/>
        <v>23.439515053164612</v>
      </c>
      <c r="Q104">
        <f t="shared" si="56"/>
        <v>-2.3793610115081013E-3</v>
      </c>
      <c r="R104">
        <f t="shared" si="57"/>
        <v>23.437135692153106</v>
      </c>
      <c r="S104">
        <f t="shared" si="58"/>
        <v>8.7138793233261573</v>
      </c>
      <c r="T104">
        <f t="shared" si="59"/>
        <v>4.3026389842074055E-2</v>
      </c>
      <c r="U104">
        <f t="shared" si="60"/>
        <v>-0.8173987772298934</v>
      </c>
      <c r="V104">
        <f t="shared" si="61"/>
        <v>721.62916122277011</v>
      </c>
      <c r="W104">
        <f t="shared" si="87"/>
        <v>0.407290305692527</v>
      </c>
      <c r="X104">
        <f t="shared" si="62"/>
        <v>33.108681957046535</v>
      </c>
      <c r="Y104">
        <f t="shared" si="88"/>
        <v>56.891318042953465</v>
      </c>
      <c r="Z104">
        <f t="shared" si="89"/>
        <v>1.0518905177030193E-2</v>
      </c>
      <c r="AA104" s="13">
        <f t="shared" si="90"/>
        <v>56.901836948130494</v>
      </c>
      <c r="AB104" s="13">
        <f t="shared" si="63"/>
        <v>180.7370477098749</v>
      </c>
      <c r="AD104" s="10">
        <f t="shared" si="64"/>
        <v>2450916.0087176668</v>
      </c>
      <c r="AE104" s="1">
        <f t="shared" si="91"/>
        <v>-1.7220842774350559E-2</v>
      </c>
      <c r="AF104">
        <f t="shared" si="65"/>
        <v>20.502863091903123</v>
      </c>
      <c r="AG104">
        <f t="shared" si="66"/>
        <v>-262.40487511560974</v>
      </c>
      <c r="AH104">
        <f t="shared" si="67"/>
        <v>1.6709357874993881E-2</v>
      </c>
      <c r="AI104">
        <f t="shared" si="68"/>
        <v>1.8923814477071512</v>
      </c>
      <c r="AJ104">
        <f t="shared" si="92"/>
        <v>22.395244539610275</v>
      </c>
      <c r="AK104">
        <f t="shared" si="93"/>
        <v>-260.51249366790262</v>
      </c>
      <c r="AL104">
        <f t="shared" si="94"/>
        <v>1.0024828994374737</v>
      </c>
      <c r="AM104">
        <f t="shared" si="69"/>
        <v>22.387790828931177</v>
      </c>
      <c r="AN104">
        <f t="shared" si="70"/>
        <v>23.439515053769515</v>
      </c>
      <c r="AO104">
        <f t="shared" si="71"/>
        <v>-2.3793624947358299E-3</v>
      </c>
      <c r="AP104">
        <f t="shared" si="72"/>
        <v>23.437135691274779</v>
      </c>
      <c r="AQ104">
        <f t="shared" si="73"/>
        <v>8.7132594436916353</v>
      </c>
      <c r="AR104">
        <f t="shared" si="75"/>
        <v>4.3026389838757416E-2</v>
      </c>
      <c r="AS104">
        <f t="shared" si="76"/>
        <v>-0.81783743689642885</v>
      </c>
      <c r="AT104">
        <f t="shared" si="95"/>
        <v>99.024906492746965</v>
      </c>
      <c r="AU104" s="38">
        <f t="shared" si="77"/>
        <v>0.5509522759978448</v>
      </c>
      <c r="AV104">
        <f t="shared" si="78"/>
        <v>8.6125711074962989</v>
      </c>
      <c r="AW104">
        <f t="shared" si="79"/>
        <v>8.8132814184770556</v>
      </c>
      <c r="AX104">
        <f t="shared" si="98"/>
        <v>98.931274298452223</v>
      </c>
      <c r="AY104">
        <f t="shared" si="98"/>
        <v>99.117996561765381</v>
      </c>
      <c r="AZ104" s="39">
        <f t="shared" si="80"/>
        <v>0.27614318072436644</v>
      </c>
      <c r="BA104" s="39">
        <f t="shared" si="81"/>
        <v>0.82628004422497081</v>
      </c>
      <c r="BB104" s="10">
        <f t="shared" si="96"/>
        <v>792.19708344087053</v>
      </c>
    </row>
    <row r="105" spans="4:54" x14ac:dyDescent="0.35">
      <c r="D105" s="8">
        <f t="shared" si="97"/>
        <v>35898</v>
      </c>
      <c r="E105" s="9">
        <f t="shared" si="74"/>
        <v>0.55208333333333337</v>
      </c>
      <c r="F105" s="10">
        <f t="shared" si="82"/>
        <v>2450917.010416667</v>
      </c>
      <c r="G105" s="7">
        <f t="shared" si="83"/>
        <v>-1.7193417750390769E-2</v>
      </c>
      <c r="H105" s="6">
        <f t="shared" si="50"/>
        <v>21.490185066775553</v>
      </c>
      <c r="I105">
        <f t="shared" si="51"/>
        <v>-261.41760029873177</v>
      </c>
      <c r="J105" s="6">
        <f t="shared" si="52"/>
        <v>1.6709356722247728E-2</v>
      </c>
      <c r="K105">
        <f t="shared" si="53"/>
        <v>1.8870835146515381</v>
      </c>
      <c r="L105">
        <f t="shared" si="84"/>
        <v>23.377268581427092</v>
      </c>
      <c r="M105">
        <f t="shared" si="85"/>
        <v>-259.53051678408025</v>
      </c>
      <c r="N105">
        <f t="shared" si="86"/>
        <v>1.0027665022971801</v>
      </c>
      <c r="O105">
        <f t="shared" si="54"/>
        <v>23.3698107584928</v>
      </c>
      <c r="P105">
        <f t="shared" si="55"/>
        <v>23.4395146971301</v>
      </c>
      <c r="Q105">
        <f t="shared" si="56"/>
        <v>-2.3784869933455377E-3</v>
      </c>
      <c r="R105">
        <f t="shared" si="57"/>
        <v>23.437136210136753</v>
      </c>
      <c r="S105">
        <f t="shared" si="58"/>
        <v>9.077499918420564</v>
      </c>
      <c r="T105">
        <f t="shared" si="59"/>
        <v>4.3026391798016955E-2</v>
      </c>
      <c r="U105">
        <f t="shared" si="60"/>
        <v>-0.56181280743364792</v>
      </c>
      <c r="V105">
        <f t="shared" si="61"/>
        <v>721.88474719256635</v>
      </c>
      <c r="W105">
        <f t="shared" si="87"/>
        <v>0.47118679814158781</v>
      </c>
      <c r="X105">
        <f t="shared" si="62"/>
        <v>32.745745051701775</v>
      </c>
      <c r="Y105">
        <f t="shared" si="88"/>
        <v>57.254254948298225</v>
      </c>
      <c r="Z105">
        <f t="shared" si="89"/>
        <v>1.0374018405652783E-2</v>
      </c>
      <c r="AA105" s="13">
        <f t="shared" si="90"/>
        <v>57.264628966703881</v>
      </c>
      <c r="AB105" s="13">
        <f t="shared" si="63"/>
        <v>180.86020980136294</v>
      </c>
      <c r="AD105" s="10">
        <f t="shared" si="64"/>
        <v>2450917.0087176668</v>
      </c>
      <c r="AE105" s="1">
        <f t="shared" si="91"/>
        <v>-1.719346426647924E-2</v>
      </c>
      <c r="AF105">
        <f t="shared" si="65"/>
        <v>21.488510451781622</v>
      </c>
      <c r="AG105">
        <f t="shared" si="66"/>
        <v>-261.41927483374019</v>
      </c>
      <c r="AH105">
        <f t="shared" si="67"/>
        <v>1.6709356724202921E-2</v>
      </c>
      <c r="AI105">
        <f t="shared" si="68"/>
        <v>1.8870929705806707</v>
      </c>
      <c r="AJ105">
        <f t="shared" si="92"/>
        <v>23.375603422362293</v>
      </c>
      <c r="AK105">
        <f t="shared" si="93"/>
        <v>-259.53218186315951</v>
      </c>
      <c r="AL105">
        <f t="shared" si="94"/>
        <v>1.0027660220088288</v>
      </c>
      <c r="AM105">
        <f t="shared" si="69"/>
        <v>23.36814560640159</v>
      </c>
      <c r="AN105">
        <f t="shared" si="70"/>
        <v>23.439514697735003</v>
      </c>
      <c r="AO105">
        <f t="shared" si="71"/>
        <v>-2.3784884800256778E-3</v>
      </c>
      <c r="AP105">
        <f t="shared" si="72"/>
        <v>23.437136209254977</v>
      </c>
      <c r="AQ105">
        <f t="shared" si="73"/>
        <v>9.0768842346465135</v>
      </c>
      <c r="AR105">
        <f t="shared" si="75"/>
        <v>4.3026391794687299E-2</v>
      </c>
      <c r="AS105">
        <f t="shared" si="76"/>
        <v>-0.56224256927053051</v>
      </c>
      <c r="AT105">
        <f t="shared" si="95"/>
        <v>99.363707715843361</v>
      </c>
      <c r="AU105" s="38">
        <f t="shared" si="77"/>
        <v>0.5507747795619935</v>
      </c>
      <c r="AV105">
        <f t="shared" si="78"/>
        <v>8.9765200472946383</v>
      </c>
      <c r="AW105">
        <f t="shared" si="79"/>
        <v>9.1765538550028332</v>
      </c>
      <c r="AX105">
        <f t="shared" si="98"/>
        <v>99.270090499957249</v>
      </c>
      <c r="AY105">
        <f t="shared" si="98"/>
        <v>99.456757399704586</v>
      </c>
      <c r="AZ105" s="39">
        <f t="shared" si="80"/>
        <v>0.27502452817322343</v>
      </c>
      <c r="BA105" s="39">
        <f t="shared" si="81"/>
        <v>0.82704355011672848</v>
      </c>
      <c r="BB105" s="10">
        <f t="shared" si="96"/>
        <v>794.90739159864734</v>
      </c>
    </row>
    <row r="106" spans="4:54" x14ac:dyDescent="0.35">
      <c r="D106" s="8">
        <f t="shared" si="97"/>
        <v>35899</v>
      </c>
      <c r="E106" s="9">
        <f t="shared" si="74"/>
        <v>0.55208333333333337</v>
      </c>
      <c r="F106" s="10">
        <f t="shared" si="82"/>
        <v>2450918.010416667</v>
      </c>
      <c r="G106" s="7">
        <f t="shared" si="83"/>
        <v>-1.716603924251945E-2</v>
      </c>
      <c r="H106" s="6">
        <f t="shared" si="50"/>
        <v>22.475832426654506</v>
      </c>
      <c r="I106">
        <f t="shared" si="51"/>
        <v>-260.43200001686245</v>
      </c>
      <c r="J106" s="6">
        <f t="shared" si="52"/>
        <v>1.6709355571456582E-2</v>
      </c>
      <c r="K106">
        <f t="shared" si="53"/>
        <v>1.8812415626128218</v>
      </c>
      <c r="L106">
        <f t="shared" si="84"/>
        <v>24.357073989267327</v>
      </c>
      <c r="M106">
        <f t="shared" si="85"/>
        <v>-258.5507584542496</v>
      </c>
      <c r="N106">
        <f t="shared" si="86"/>
        <v>1.0030487299058175</v>
      </c>
      <c r="O106">
        <f t="shared" si="54"/>
        <v>24.349612062564031</v>
      </c>
      <c r="P106">
        <f t="shared" si="55"/>
        <v>23.439514341095585</v>
      </c>
      <c r="Q106">
        <f t="shared" si="56"/>
        <v>-2.3776109435322238E-3</v>
      </c>
      <c r="R106">
        <f t="shared" si="57"/>
        <v>23.437136730152051</v>
      </c>
      <c r="S106">
        <f t="shared" si="58"/>
        <v>9.4386039009397713</v>
      </c>
      <c r="T106">
        <f t="shared" si="59"/>
        <v>4.3026393761631553E-2</v>
      </c>
      <c r="U106">
        <f t="shared" si="60"/>
        <v>-0.31159533431677222</v>
      </c>
      <c r="V106">
        <f t="shared" si="61"/>
        <v>722.13496466568324</v>
      </c>
      <c r="W106">
        <f t="shared" si="87"/>
        <v>0.53374116642081049</v>
      </c>
      <c r="X106">
        <f t="shared" si="62"/>
        <v>32.38541742160961</v>
      </c>
      <c r="Y106">
        <f t="shared" si="88"/>
        <v>57.61458257839039</v>
      </c>
      <c r="Z106">
        <f t="shared" si="89"/>
        <v>1.0231330470247546E-2</v>
      </c>
      <c r="AA106" s="13">
        <f t="shared" si="90"/>
        <v>57.624813908860638</v>
      </c>
      <c r="AB106" s="13">
        <f t="shared" si="63"/>
        <v>180.98305051741633</v>
      </c>
      <c r="AD106" s="10">
        <f t="shared" si="64"/>
        <v>2450918.0087176668</v>
      </c>
      <c r="AE106" s="1">
        <f t="shared" si="91"/>
        <v>-1.7166085758607917E-2</v>
      </c>
      <c r="AF106">
        <f t="shared" si="65"/>
        <v>22.474157811660689</v>
      </c>
      <c r="AG106">
        <f t="shared" si="66"/>
        <v>-260.43367455187075</v>
      </c>
      <c r="AH106">
        <f t="shared" si="67"/>
        <v>1.6709355573411775E-2</v>
      </c>
      <c r="AI106">
        <f t="shared" si="68"/>
        <v>1.8812519553973079</v>
      </c>
      <c r="AJ106">
        <f t="shared" si="92"/>
        <v>24.355409767057996</v>
      </c>
      <c r="AK106">
        <f t="shared" si="93"/>
        <v>-258.55242259647343</v>
      </c>
      <c r="AL106">
        <f t="shared" si="94"/>
        <v>1.0030482512052028</v>
      </c>
      <c r="AM106">
        <f t="shared" si="69"/>
        <v>24.34794784732572</v>
      </c>
      <c r="AN106">
        <f t="shared" si="70"/>
        <v>23.439514341700487</v>
      </c>
      <c r="AO106">
        <f t="shared" si="71"/>
        <v>-2.3776124336635047E-3</v>
      </c>
      <c r="AP106">
        <f t="shared" si="72"/>
        <v>23.437136729266825</v>
      </c>
      <c r="AQ106">
        <f t="shared" si="73"/>
        <v>9.4379925724199634</v>
      </c>
      <c r="AR106">
        <f t="shared" si="75"/>
        <v>4.3026393758288886E-2</v>
      </c>
      <c r="AS106">
        <f t="shared" si="76"/>
        <v>-0.31201575414873356</v>
      </c>
      <c r="AT106">
        <f t="shared" si="95"/>
        <v>99.701218871578234</v>
      </c>
      <c r="AU106" s="38">
        <f t="shared" si="77"/>
        <v>0.55060101094038116</v>
      </c>
      <c r="AV106">
        <f t="shared" si="78"/>
        <v>9.3379844018069011</v>
      </c>
      <c r="AW106">
        <f t="shared" si="79"/>
        <v>9.5372778662926798</v>
      </c>
      <c r="AX106">
        <f t="shared" si="98"/>
        <v>99.607638137692007</v>
      </c>
      <c r="AY106">
        <f t="shared" si="98"/>
        <v>99.794206261369695</v>
      </c>
      <c r="AZ106" s="39">
        <f t="shared" si="80"/>
        <v>0.27391312722457006</v>
      </c>
      <c r="BA106" s="39">
        <f t="shared" si="81"/>
        <v>0.82780713944418582</v>
      </c>
      <c r="BB106" s="10">
        <f t="shared" si="96"/>
        <v>797.60737759624681</v>
      </c>
    </row>
    <row r="107" spans="4:54" x14ac:dyDescent="0.35">
      <c r="D107" s="8">
        <f t="shared" si="97"/>
        <v>35900</v>
      </c>
      <c r="E107" s="9">
        <f t="shared" si="74"/>
        <v>0.55208333333333337</v>
      </c>
      <c r="F107" s="10">
        <f t="shared" si="82"/>
        <v>2450919.010416667</v>
      </c>
      <c r="G107" s="7">
        <f t="shared" si="83"/>
        <v>-1.7138660734648127E-2</v>
      </c>
      <c r="H107" s="6">
        <f t="shared" si="50"/>
        <v>23.461479786534255</v>
      </c>
      <c r="I107">
        <f t="shared" si="51"/>
        <v>-259.44639973499312</v>
      </c>
      <c r="J107" s="6">
        <f t="shared" si="52"/>
        <v>1.6709354420665245E-2</v>
      </c>
      <c r="K107">
        <f t="shared" si="53"/>
        <v>1.8748493690221169</v>
      </c>
      <c r="L107">
        <f t="shared" si="84"/>
        <v>25.336329155556371</v>
      </c>
      <c r="M107">
        <f t="shared" si="85"/>
        <v>-257.57155036597101</v>
      </c>
      <c r="N107">
        <f t="shared" si="86"/>
        <v>1.0033299820018189</v>
      </c>
      <c r="O107">
        <f t="shared" si="54"/>
        <v>25.328863126597607</v>
      </c>
      <c r="P107">
        <f t="shared" si="55"/>
        <v>23.439513985061073</v>
      </c>
      <c r="Q107">
        <f t="shared" si="56"/>
        <v>-2.3767328628164618E-3</v>
      </c>
      <c r="R107">
        <f t="shared" si="57"/>
        <v>23.437137252198255</v>
      </c>
      <c r="S107">
        <f t="shared" si="58"/>
        <v>9.7970975695402061</v>
      </c>
      <c r="T107">
        <f t="shared" si="59"/>
        <v>4.3026395732915064E-2</v>
      </c>
      <c r="U107">
        <f t="shared" si="60"/>
        <v>-6.7004985313370735E-2</v>
      </c>
      <c r="V107">
        <f t="shared" si="61"/>
        <v>722.37955501468662</v>
      </c>
      <c r="W107">
        <f t="shared" si="87"/>
        <v>0.59488875367165406</v>
      </c>
      <c r="X107">
        <f t="shared" si="62"/>
        <v>32.027788123480903</v>
      </c>
      <c r="Y107">
        <f t="shared" si="88"/>
        <v>57.972211876519097</v>
      </c>
      <c r="Z107">
        <f t="shared" si="89"/>
        <v>1.0090826562014911E-2</v>
      </c>
      <c r="AA107" s="13">
        <f t="shared" si="90"/>
        <v>57.98230270308111</v>
      </c>
      <c r="AB107" s="13">
        <f t="shared" si="63"/>
        <v>181.1054220734577</v>
      </c>
      <c r="AD107" s="10">
        <f t="shared" si="64"/>
        <v>2450919.0087176668</v>
      </c>
      <c r="AE107" s="1">
        <f t="shared" si="91"/>
        <v>-1.7138707250736598E-2</v>
      </c>
      <c r="AF107">
        <f t="shared" si="65"/>
        <v>23.459805171540211</v>
      </c>
      <c r="AG107">
        <f t="shared" si="66"/>
        <v>-259.44807427000143</v>
      </c>
      <c r="AH107">
        <f t="shared" si="67"/>
        <v>1.6709354422620438E-2</v>
      </c>
      <c r="AI107">
        <f t="shared" si="68"/>
        <v>1.874860694635325</v>
      </c>
      <c r="AJ107">
        <f t="shared" si="92"/>
        <v>25.334665866175534</v>
      </c>
      <c r="AK107">
        <f t="shared" si="93"/>
        <v>-257.57321357536608</v>
      </c>
      <c r="AL107">
        <f t="shared" si="94"/>
        <v>1.0033295050279043</v>
      </c>
      <c r="AM107">
        <f t="shared" si="69"/>
        <v>25.32719984418522</v>
      </c>
      <c r="AN107">
        <f t="shared" si="70"/>
        <v>23.439513985665975</v>
      </c>
      <c r="AO107">
        <f t="shared" si="71"/>
        <v>-2.3767343563976108E-3</v>
      </c>
      <c r="AP107">
        <f t="shared" si="72"/>
        <v>23.437137251309579</v>
      </c>
      <c r="AQ107">
        <f t="shared" si="73"/>
        <v>9.7964907552778548</v>
      </c>
      <c r="AR107">
        <f t="shared" si="75"/>
        <v>4.3026395729559359E-2</v>
      </c>
      <c r="AS107">
        <f t="shared" si="76"/>
        <v>-6.7415628551048198E-2</v>
      </c>
      <c r="AT107">
        <f t="shared" si="95"/>
        <v>100.03737351132241</v>
      </c>
      <c r="AU107" s="38">
        <f t="shared" si="77"/>
        <v>0.55043114974204943</v>
      </c>
      <c r="AV107">
        <f t="shared" si="78"/>
        <v>9.6968707091065074</v>
      </c>
      <c r="AW107">
        <f t="shared" si="79"/>
        <v>9.8953595137664063</v>
      </c>
      <c r="AX107">
        <f t="shared" si="98"/>
        <v>99.943851537836608</v>
      </c>
      <c r="AY107">
        <f t="shared" si="98"/>
        <v>100.13027591168752</v>
      </c>
      <c r="AZ107" s="39">
        <f t="shared" si="80"/>
        <v>0.27280933991472556</v>
      </c>
      <c r="BA107" s="39">
        <f t="shared" si="81"/>
        <v>0.82857080505229264</v>
      </c>
      <c r="BB107" s="10">
        <f t="shared" si="96"/>
        <v>800.29650979809651</v>
      </c>
    </row>
    <row r="108" spans="4:54" x14ac:dyDescent="0.35">
      <c r="D108" s="8">
        <f t="shared" si="97"/>
        <v>35901</v>
      </c>
      <c r="E108" s="9">
        <f t="shared" si="74"/>
        <v>0.55208333333333337</v>
      </c>
      <c r="F108" s="10">
        <f t="shared" si="82"/>
        <v>2450920.010416667</v>
      </c>
      <c r="G108" s="7">
        <f t="shared" si="83"/>
        <v>-1.7111282226776808E-2</v>
      </c>
      <c r="H108" s="6">
        <f t="shared" si="50"/>
        <v>24.447127146414118</v>
      </c>
      <c r="I108">
        <f t="shared" si="51"/>
        <v>-258.46079945312425</v>
      </c>
      <c r="J108" s="6">
        <f t="shared" si="52"/>
        <v>1.6709353269873717E-2</v>
      </c>
      <c r="K108">
        <f t="shared" si="53"/>
        <v>1.8679093809543137</v>
      </c>
      <c r="L108">
        <f t="shared" si="84"/>
        <v>26.315036527368431</v>
      </c>
      <c r="M108">
        <f t="shared" si="85"/>
        <v>-256.59289007216995</v>
      </c>
      <c r="N108">
        <f t="shared" si="86"/>
        <v>1.0036101770086439</v>
      </c>
      <c r="O108">
        <f t="shared" si="54"/>
        <v>26.307566397671248</v>
      </c>
      <c r="P108">
        <f t="shared" si="55"/>
        <v>23.43951362902656</v>
      </c>
      <c r="Q108">
        <f t="shared" si="56"/>
        <v>-2.3758527519482891E-3</v>
      </c>
      <c r="R108">
        <f t="shared" si="57"/>
        <v>23.437137776274611</v>
      </c>
      <c r="S108">
        <f t="shared" si="58"/>
        <v>10.152887454315234</v>
      </c>
      <c r="T108">
        <f t="shared" si="59"/>
        <v>4.302639771186461E-2</v>
      </c>
      <c r="U108">
        <f t="shared" si="60"/>
        <v>0.17170537517767431</v>
      </c>
      <c r="V108">
        <f t="shared" si="61"/>
        <v>722.61826537517766</v>
      </c>
      <c r="W108">
        <f t="shared" si="87"/>
        <v>0.65456634379441425</v>
      </c>
      <c r="X108">
        <f t="shared" si="62"/>
        <v>31.672945561367563</v>
      </c>
      <c r="Y108">
        <f t="shared" si="88"/>
        <v>58.327054438632437</v>
      </c>
      <c r="Z108">
        <f t="shared" si="89"/>
        <v>9.9524923520336629E-3</v>
      </c>
      <c r="AA108" s="13">
        <f t="shared" si="90"/>
        <v>58.337006930984472</v>
      </c>
      <c r="AB108" s="13">
        <f t="shared" si="63"/>
        <v>181.22717323220468</v>
      </c>
      <c r="AD108" s="10">
        <f t="shared" si="64"/>
        <v>2450920.0087176668</v>
      </c>
      <c r="AE108" s="1">
        <f t="shared" si="91"/>
        <v>-1.7111328742865278E-2</v>
      </c>
      <c r="AF108">
        <f t="shared" si="65"/>
        <v>24.445452531420187</v>
      </c>
      <c r="AG108">
        <f t="shared" si="66"/>
        <v>-258.46247398813256</v>
      </c>
      <c r="AH108">
        <f t="shared" si="67"/>
        <v>1.6709353271828913E-2</v>
      </c>
      <c r="AI108">
        <f t="shared" si="68"/>
        <v>1.8679216351085421</v>
      </c>
      <c r="AJ108">
        <f t="shared" si="92"/>
        <v>26.313374166528728</v>
      </c>
      <c r="AK108">
        <f t="shared" si="93"/>
        <v>-256.59455235302403</v>
      </c>
      <c r="AL108">
        <f t="shared" si="94"/>
        <v>1.0036097018996581</v>
      </c>
      <c r="AM108">
        <f t="shared" si="69"/>
        <v>26.305904043797412</v>
      </c>
      <c r="AN108">
        <f t="shared" si="70"/>
        <v>23.439513629631463</v>
      </c>
      <c r="AO108">
        <f t="shared" si="71"/>
        <v>-2.3758542489780298E-3</v>
      </c>
      <c r="AP108">
        <f t="shared" si="72"/>
        <v>23.437137775382485</v>
      </c>
      <c r="AQ108">
        <f t="shared" si="73"/>
        <v>10.152285312917355</v>
      </c>
      <c r="AR108">
        <f t="shared" si="75"/>
        <v>4.3026397708495874E-2</v>
      </c>
      <c r="AS108">
        <f t="shared" si="76"/>
        <v>0.17130493312534856</v>
      </c>
      <c r="AT108">
        <f t="shared" si="95"/>
        <v>100.37210317724822</v>
      </c>
      <c r="AU108" s="38">
        <f t="shared" si="77"/>
        <v>0.55026537157421851</v>
      </c>
      <c r="AV108">
        <f t="shared" si="78"/>
        <v>10.053085735002647</v>
      </c>
      <c r="AW108">
        <f t="shared" si="79"/>
        <v>10.250705094435713</v>
      </c>
      <c r="AX108">
        <f t="shared" si="98"/>
        <v>100.27866304319828</v>
      </c>
      <c r="AY108">
        <f t="shared" si="98"/>
        <v>100.46489708116231</v>
      </c>
      <c r="AZ108" s="39">
        <f t="shared" si="80"/>
        <v>0.27171352978755664</v>
      </c>
      <c r="BA108" s="39">
        <f t="shared" si="81"/>
        <v>0.82933453013300273</v>
      </c>
      <c r="BB108" s="10">
        <f t="shared" si="96"/>
        <v>802.97424049744222</v>
      </c>
    </row>
    <row r="109" spans="4:54" x14ac:dyDescent="0.35">
      <c r="D109" s="8">
        <f t="shared" si="97"/>
        <v>35902</v>
      </c>
      <c r="E109" s="9">
        <f t="shared" si="74"/>
        <v>0.55208333333333337</v>
      </c>
      <c r="F109" s="10">
        <f t="shared" si="82"/>
        <v>2450921.010416667</v>
      </c>
      <c r="G109" s="7">
        <f t="shared" si="83"/>
        <v>-1.7083903718905485E-2</v>
      </c>
      <c r="H109" s="6">
        <f t="shared" si="50"/>
        <v>25.43277450629455</v>
      </c>
      <c r="I109">
        <f t="shared" si="51"/>
        <v>-257.4751991712555</v>
      </c>
      <c r="J109" s="6">
        <f t="shared" si="52"/>
        <v>1.6709352119081998E-2</v>
      </c>
      <c r="K109">
        <f t="shared" si="53"/>
        <v>1.8604241984622159</v>
      </c>
      <c r="L109">
        <f t="shared" si="84"/>
        <v>27.293198704756765</v>
      </c>
      <c r="M109">
        <f t="shared" si="85"/>
        <v>-255.61477497279327</v>
      </c>
      <c r="N109">
        <f t="shared" si="86"/>
        <v>1.0038892337931409</v>
      </c>
      <c r="O109">
        <f t="shared" si="54"/>
        <v>27.285724475841711</v>
      </c>
      <c r="P109">
        <f t="shared" si="55"/>
        <v>23.439513272992045</v>
      </c>
      <c r="Q109">
        <f t="shared" si="56"/>
        <v>-2.3749706116794763E-3</v>
      </c>
      <c r="R109">
        <f t="shared" si="57"/>
        <v>23.437138302380365</v>
      </c>
      <c r="S109">
        <f t="shared" si="58"/>
        <v>10.505880321065675</v>
      </c>
      <c r="T109">
        <f t="shared" si="59"/>
        <v>4.3026399698477366E-2</v>
      </c>
      <c r="U109">
        <f t="shared" si="60"/>
        <v>0.40428889241375177</v>
      </c>
      <c r="V109">
        <f t="shared" si="61"/>
        <v>722.85084889241375</v>
      </c>
      <c r="W109">
        <f t="shared" si="87"/>
        <v>0.71271222310343774</v>
      </c>
      <c r="X109">
        <f t="shared" si="62"/>
        <v>31.320977498295981</v>
      </c>
      <c r="Y109">
        <f t="shared" si="88"/>
        <v>58.679022501704019</v>
      </c>
      <c r="Z109">
        <f t="shared" si="89"/>
        <v>9.8163140057360657E-3</v>
      </c>
      <c r="AA109" s="13">
        <f t="shared" si="90"/>
        <v>58.688838815709758</v>
      </c>
      <c r="AB109" s="13">
        <f t="shared" si="63"/>
        <v>181.34814932996503</v>
      </c>
      <c r="AD109" s="10">
        <f t="shared" si="64"/>
        <v>2450921.0087176668</v>
      </c>
      <c r="AE109" s="1">
        <f t="shared" si="91"/>
        <v>-1.7083950234993955E-2</v>
      </c>
      <c r="AF109">
        <f t="shared" si="65"/>
        <v>25.431099891300619</v>
      </c>
      <c r="AG109">
        <f t="shared" si="66"/>
        <v>-257.4768737062638</v>
      </c>
      <c r="AH109">
        <f t="shared" si="67"/>
        <v>1.6709352121037194E-2</v>
      </c>
      <c r="AI109">
        <f t="shared" si="68"/>
        <v>1.8604373766110189</v>
      </c>
      <c r="AJ109">
        <f t="shared" si="92"/>
        <v>27.291537267911636</v>
      </c>
      <c r="AK109">
        <f t="shared" si="93"/>
        <v>-255.61643632965277</v>
      </c>
      <c r="AL109">
        <f t="shared" si="94"/>
        <v>1.0038887606865405</v>
      </c>
      <c r="AM109">
        <f t="shared" si="69"/>
        <v>27.284063045959861</v>
      </c>
      <c r="AN109">
        <f t="shared" si="70"/>
        <v>23.439513273596948</v>
      </c>
      <c r="AO109">
        <f t="shared" si="71"/>
        <v>-2.3749721121565301E-3</v>
      </c>
      <c r="AP109">
        <f t="shared" si="72"/>
        <v>23.43713830148479</v>
      </c>
      <c r="AQ109">
        <f t="shared" si="73"/>
        <v>10.505283010734255</v>
      </c>
      <c r="AR109">
        <f t="shared" si="75"/>
        <v>4.3026399695095606E-2</v>
      </c>
      <c r="AS109">
        <f t="shared" si="76"/>
        <v>0.40389906571404871</v>
      </c>
      <c r="AT109">
        <f t="shared" si="95"/>
        <v>100.70533733640121</v>
      </c>
      <c r="AU109" s="38">
        <f t="shared" si="77"/>
        <v>0.55010384787103195</v>
      </c>
      <c r="AV109">
        <f t="shared" si="78"/>
        <v>10.406536476740856</v>
      </c>
      <c r="AW109">
        <f t="shared" si="79"/>
        <v>10.603221145761697</v>
      </c>
      <c r="AX109">
        <f t="shared" si="98"/>
        <v>100.6120029465856</v>
      </c>
      <c r="AY109">
        <f t="shared" si="98"/>
        <v>100.79799840070875</v>
      </c>
      <c r="AZ109" s="39">
        <f t="shared" si="80"/>
        <v>0.27062606190829419</v>
      </c>
      <c r="BA109" s="39">
        <f t="shared" si="81"/>
        <v>0.83009828787300077</v>
      </c>
      <c r="BB109" s="10">
        <f t="shared" si="96"/>
        <v>805.64000538917753</v>
      </c>
    </row>
    <row r="110" spans="4:54" x14ac:dyDescent="0.35">
      <c r="D110" s="8">
        <f t="shared" si="97"/>
        <v>35903</v>
      </c>
      <c r="E110" s="9">
        <f t="shared" si="74"/>
        <v>0.55208333333333337</v>
      </c>
      <c r="F110" s="10">
        <f t="shared" si="82"/>
        <v>2450922.010416667</v>
      </c>
      <c r="G110" s="7">
        <f t="shared" si="83"/>
        <v>-1.7056525211034165E-2</v>
      </c>
      <c r="H110" s="6">
        <f t="shared" si="50"/>
        <v>26.418421866175322</v>
      </c>
      <c r="I110">
        <f t="shared" si="51"/>
        <v>-256.48959888938685</v>
      </c>
      <c r="J110" s="6">
        <f t="shared" si="52"/>
        <v>1.6709350968290092E-2</v>
      </c>
      <c r="K110">
        <f t="shared" si="53"/>
        <v>1.8523965731889946</v>
      </c>
      <c r="L110">
        <f t="shared" si="84"/>
        <v>28.270818439364316</v>
      </c>
      <c r="M110">
        <f t="shared" si="85"/>
        <v>-254.63720231619786</v>
      </c>
      <c r="N110">
        <f t="shared" si="86"/>
        <v>1.0041670716872053</v>
      </c>
      <c r="O110">
        <f t="shared" si="54"/>
        <v>28.263340112755436</v>
      </c>
      <c r="P110">
        <f t="shared" si="55"/>
        <v>23.439512916957533</v>
      </c>
      <c r="Q110">
        <f t="shared" si="56"/>
        <v>-2.3740864427635282E-3</v>
      </c>
      <c r="R110">
        <f t="shared" si="57"/>
        <v>23.437138830514769</v>
      </c>
      <c r="S110">
        <f t="shared" si="58"/>
        <v>10.855983176964992</v>
      </c>
      <c r="T110">
        <f t="shared" si="59"/>
        <v>4.3026401692750495E-2</v>
      </c>
      <c r="U110">
        <f t="shared" si="60"/>
        <v>0.63050497522342741</v>
      </c>
      <c r="V110">
        <f t="shared" si="61"/>
        <v>723.07706497522338</v>
      </c>
      <c r="W110">
        <f t="shared" si="87"/>
        <v>0.76926624380584485</v>
      </c>
      <c r="X110">
        <f t="shared" si="62"/>
        <v>30.971971068582469</v>
      </c>
      <c r="Y110">
        <f t="shared" si="88"/>
        <v>59.028028931417531</v>
      </c>
      <c r="Z110">
        <f t="shared" si="89"/>
        <v>9.6822781960988809E-3</v>
      </c>
      <c r="AA110" s="13">
        <f t="shared" si="90"/>
        <v>59.037711209613633</v>
      </c>
      <c r="AB110" s="13">
        <f t="shared" si="63"/>
        <v>181.46819231603087</v>
      </c>
      <c r="AD110" s="10">
        <f t="shared" si="64"/>
        <v>2450922.0087176668</v>
      </c>
      <c r="AE110" s="1">
        <f t="shared" si="91"/>
        <v>-1.7056571727122636E-2</v>
      </c>
      <c r="AF110">
        <f t="shared" si="65"/>
        <v>26.416747251181391</v>
      </c>
      <c r="AG110">
        <f t="shared" si="66"/>
        <v>-256.49127342439527</v>
      </c>
      <c r="AH110">
        <f t="shared" si="67"/>
        <v>1.6709350970245288E-2</v>
      </c>
      <c r="AI110">
        <f t="shared" si="68"/>
        <v>1.852410670529572</v>
      </c>
      <c r="AJ110">
        <f t="shared" si="92"/>
        <v>28.269157921710963</v>
      </c>
      <c r="AK110">
        <f t="shared" si="93"/>
        <v>-254.63886275386571</v>
      </c>
      <c r="AL110">
        <f t="shared" si="94"/>
        <v>1.0041666007196397</v>
      </c>
      <c r="AM110">
        <f t="shared" si="69"/>
        <v>28.261679602062774</v>
      </c>
      <c r="AN110">
        <f t="shared" si="70"/>
        <v>23.439512917562435</v>
      </c>
      <c r="AO110">
        <f t="shared" si="71"/>
        <v>-2.3740879466866136E-3</v>
      </c>
      <c r="AP110">
        <f t="shared" si="72"/>
        <v>23.437138829615748</v>
      </c>
      <c r="AQ110">
        <f t="shared" si="73"/>
        <v>10.855390855486345</v>
      </c>
      <c r="AR110">
        <f t="shared" si="75"/>
        <v>4.3026401689355717E-2</v>
      </c>
      <c r="AS110">
        <f t="shared" si="76"/>
        <v>0.63012616718246717</v>
      </c>
      <c r="AT110">
        <f t="shared" si="95"/>
        <v>101.03700331796173</v>
      </c>
      <c r="AU110" s="38">
        <f t="shared" si="77"/>
        <v>0.54994674571723445</v>
      </c>
      <c r="AV110">
        <f t="shared" si="78"/>
        <v>10.757130168064508</v>
      </c>
      <c r="AW110">
        <f t="shared" si="79"/>
        <v>10.952814451943429</v>
      </c>
      <c r="AX110">
        <f t="shared" si="98"/>
        <v>100.94379942726252</v>
      </c>
      <c r="AY110">
        <f t="shared" si="98"/>
        <v>101.12950633978768</v>
      </c>
      <c r="AZ110" s="39">
        <f t="shared" si="80"/>
        <v>0.26954730286372747</v>
      </c>
      <c r="BA110" s="39">
        <f t="shared" si="81"/>
        <v>0.83086204110553363</v>
      </c>
      <c r="BB110" s="10">
        <f t="shared" si="96"/>
        <v>808.29322306820075</v>
      </c>
    </row>
    <row r="111" spans="4:54" x14ac:dyDescent="0.35">
      <c r="D111" s="8">
        <f t="shared" si="97"/>
        <v>35904</v>
      </c>
      <c r="E111" s="9">
        <f t="shared" si="74"/>
        <v>0.55208333333333337</v>
      </c>
      <c r="F111" s="10">
        <f t="shared" si="82"/>
        <v>2450923.010416667</v>
      </c>
      <c r="G111" s="7">
        <f t="shared" si="83"/>
        <v>-1.7029146703162846E-2</v>
      </c>
      <c r="H111" s="6">
        <f t="shared" si="50"/>
        <v>27.404069226056663</v>
      </c>
      <c r="I111">
        <f t="shared" si="51"/>
        <v>-255.50399860751878</v>
      </c>
      <c r="J111" s="6">
        <f t="shared" si="52"/>
        <v>1.6709349817497995E-2</v>
      </c>
      <c r="K111">
        <f t="shared" si="53"/>
        <v>1.8438294069495251</v>
      </c>
      <c r="L111">
        <f t="shared" si="84"/>
        <v>29.247898633006187</v>
      </c>
      <c r="M111">
        <f t="shared" si="85"/>
        <v>-253.66016920056924</v>
      </c>
      <c r="N111">
        <f t="shared" si="86"/>
        <v>1.0044436105091616</v>
      </c>
      <c r="O111">
        <f t="shared" si="54"/>
        <v>29.240416210231032</v>
      </c>
      <c r="P111">
        <f t="shared" si="55"/>
        <v>23.439512560923017</v>
      </c>
      <c r="Q111">
        <f t="shared" si="56"/>
        <v>-2.3732002459556818E-3</v>
      </c>
      <c r="R111">
        <f t="shared" si="57"/>
        <v>23.437139360677062</v>
      </c>
      <c r="S111">
        <f t="shared" si="58"/>
        <v>11.203103277672383</v>
      </c>
      <c r="T111">
        <f t="shared" si="59"/>
        <v>4.3026403694681123E-2</v>
      </c>
      <c r="U111">
        <f t="shared" si="60"/>
        <v>0.85011955695312558</v>
      </c>
      <c r="V111">
        <f t="shared" si="61"/>
        <v>723.29667955695311</v>
      </c>
      <c r="W111">
        <f t="shared" si="87"/>
        <v>0.82416988923827716</v>
      </c>
      <c r="X111">
        <f t="shared" si="62"/>
        <v>30.626012790808904</v>
      </c>
      <c r="Y111">
        <f t="shared" si="88"/>
        <v>59.3739872091911</v>
      </c>
      <c r="Z111">
        <f t="shared" si="89"/>
        <v>9.5503721156353916E-3</v>
      </c>
      <c r="AA111" s="13">
        <f t="shared" si="90"/>
        <v>59.383537581306733</v>
      </c>
      <c r="AB111" s="13">
        <f t="shared" si="63"/>
        <v>181.58714080639484</v>
      </c>
      <c r="AD111" s="10">
        <f t="shared" si="64"/>
        <v>2450923.0087176668</v>
      </c>
      <c r="AE111" s="1">
        <f t="shared" si="91"/>
        <v>-1.7029193219251313E-2</v>
      </c>
      <c r="AF111">
        <f t="shared" si="65"/>
        <v>27.402394611062846</v>
      </c>
      <c r="AG111">
        <f t="shared" si="66"/>
        <v>-255.50567314252697</v>
      </c>
      <c r="AH111">
        <f t="shared" si="67"/>
        <v>1.6709349819453191E-2</v>
      </c>
      <c r="AI111">
        <f t="shared" si="68"/>
        <v>1.843844418425149</v>
      </c>
      <c r="AJ111">
        <f t="shared" si="92"/>
        <v>29.246239029487995</v>
      </c>
      <c r="AK111">
        <f t="shared" si="93"/>
        <v>-253.66182872410184</v>
      </c>
      <c r="AL111">
        <f t="shared" si="94"/>
        <v>1.0044431418164346</v>
      </c>
      <c r="AM111">
        <f t="shared" si="69"/>
        <v>29.23875661367093</v>
      </c>
      <c r="AN111">
        <f t="shared" si="70"/>
        <v>23.43951256152792</v>
      </c>
      <c r="AO111">
        <f t="shared" si="71"/>
        <v>-2.3732017533235148E-3</v>
      </c>
      <c r="AP111">
        <f t="shared" si="72"/>
        <v>23.437139359774598</v>
      </c>
      <c r="AQ111">
        <f t="shared" si="73"/>
        <v>11.202516102403827</v>
      </c>
      <c r="AR111">
        <f t="shared" si="75"/>
        <v>4.3026403691273342E-2</v>
      </c>
      <c r="AS111">
        <f t="shared" si="76"/>
        <v>0.84975215956678674</v>
      </c>
      <c r="AT111">
        <f t="shared" si="95"/>
        <v>101.36702625396008</v>
      </c>
      <c r="AU111" s="38">
        <f t="shared" si="77"/>
        <v>0.54979422766696751</v>
      </c>
      <c r="AV111">
        <f t="shared" si="78"/>
        <v>11.104774285688002</v>
      </c>
      <c r="AW111">
        <f t="shared" si="79"/>
        <v>11.299392051688249</v>
      </c>
      <c r="AX111">
        <f t="shared" si="98"/>
        <v>101.27397849073969</v>
      </c>
      <c r="AY111">
        <f t="shared" si="98"/>
        <v>101.4593451481156</v>
      </c>
      <c r="AZ111" s="39">
        <f t="shared" si="80"/>
        <v>0.2684776207482461</v>
      </c>
      <c r="BA111" s="39">
        <f t="shared" si="81"/>
        <v>0.83162574196728856</v>
      </c>
      <c r="BB111" s="10">
        <f t="shared" si="96"/>
        <v>810.93329455542107</v>
      </c>
    </row>
    <row r="112" spans="4:54" x14ac:dyDescent="0.35">
      <c r="D112" s="8">
        <f t="shared" si="97"/>
        <v>35905</v>
      </c>
      <c r="E112" s="9">
        <f t="shared" si="74"/>
        <v>0.55208333333333337</v>
      </c>
      <c r="F112" s="10">
        <f t="shared" si="82"/>
        <v>2450924.010416667</v>
      </c>
      <c r="G112" s="7">
        <f t="shared" si="83"/>
        <v>-1.7001768195291523E-2</v>
      </c>
      <c r="H112" s="6">
        <f t="shared" si="50"/>
        <v>28.389716585938459</v>
      </c>
      <c r="I112">
        <f t="shared" si="51"/>
        <v>-254.51839832565071</v>
      </c>
      <c r="J112" s="6">
        <f t="shared" si="52"/>
        <v>1.6709348666705707E-2</v>
      </c>
      <c r="K112">
        <f t="shared" si="53"/>
        <v>1.834725750281635</v>
      </c>
      <c r="L112">
        <f t="shared" si="84"/>
        <v>30.224442336220093</v>
      </c>
      <c r="M112">
        <f t="shared" si="85"/>
        <v>-252.68367257536906</v>
      </c>
      <c r="N112">
        <f t="shared" si="86"/>
        <v>1.004718770584861</v>
      </c>
      <c r="O112">
        <f t="shared" si="54"/>
        <v>30.216955818809712</v>
      </c>
      <c r="P112">
        <f t="shared" si="55"/>
        <v>23.439512204888501</v>
      </c>
      <c r="Q112">
        <f t="shared" si="56"/>
        <v>-2.3723120220129077E-3</v>
      </c>
      <c r="R112">
        <f t="shared" si="57"/>
        <v>23.43713989286649</v>
      </c>
      <c r="S112">
        <f t="shared" si="58"/>
        <v>11.54714813594099</v>
      </c>
      <c r="T112">
        <f t="shared" si="59"/>
        <v>4.3026405704266413E-2</v>
      </c>
      <c r="U112">
        <f t="shared" si="60"/>
        <v>1.0629053630982952</v>
      </c>
      <c r="V112">
        <f t="shared" si="61"/>
        <v>723.50946536309823</v>
      </c>
      <c r="W112">
        <f t="shared" si="87"/>
        <v>0.87736634077455733</v>
      </c>
      <c r="X112">
        <f t="shared" si="62"/>
        <v>30.283188581434221</v>
      </c>
      <c r="Y112">
        <f t="shared" si="88"/>
        <v>59.716811418565783</v>
      </c>
      <c r="Z112">
        <f t="shared" si="89"/>
        <v>9.4205834872681526E-3</v>
      </c>
      <c r="AA112" s="13">
        <f t="shared" si="90"/>
        <v>59.726232002053052</v>
      </c>
      <c r="AB112" s="13">
        <f t="shared" si="63"/>
        <v>181.70483015295963</v>
      </c>
      <c r="AD112" s="10">
        <f t="shared" si="64"/>
        <v>2450924.0087176668</v>
      </c>
      <c r="AE112" s="1">
        <f t="shared" si="91"/>
        <v>-1.7001814711379994E-2</v>
      </c>
      <c r="AF112">
        <f t="shared" si="65"/>
        <v>28.388041970944528</v>
      </c>
      <c r="AG112">
        <f t="shared" si="66"/>
        <v>-254.52007286065901</v>
      </c>
      <c r="AH112">
        <f t="shared" si="67"/>
        <v>1.6709348668660903E-2</v>
      </c>
      <c r="AI112">
        <f t="shared" si="68"/>
        <v>1.8347416705841502</v>
      </c>
      <c r="AJ112">
        <f t="shared" si="92"/>
        <v>30.222783641528679</v>
      </c>
      <c r="AK112">
        <f t="shared" si="93"/>
        <v>-252.68533119007486</v>
      </c>
      <c r="AL112">
        <f t="shared" si="94"/>
        <v>1.0047183043018966</v>
      </c>
      <c r="AM112">
        <f t="shared" si="69"/>
        <v>30.215297131073783</v>
      </c>
      <c r="AN112">
        <f t="shared" si="70"/>
        <v>23.439512205493404</v>
      </c>
      <c r="AO112">
        <f t="shared" si="71"/>
        <v>-2.3723135328242006E-3</v>
      </c>
      <c r="AP112">
        <f t="shared" si="72"/>
        <v>23.43713989196058</v>
      </c>
      <c r="AQ112">
        <f t="shared" si="73"/>
        <v>11.546566263794741</v>
      </c>
      <c r="AR112">
        <f t="shared" si="75"/>
        <v>4.3026405700845628E-2</v>
      </c>
      <c r="AS112">
        <f t="shared" si="76"/>
        <v>1.0625497565919371</v>
      </c>
      <c r="AT112">
        <f t="shared" si="95"/>
        <v>101.69532902372467</v>
      </c>
      <c r="AU112" s="38">
        <f t="shared" si="77"/>
        <v>0.54964645155792224</v>
      </c>
      <c r="AV112">
        <f t="shared" si="78"/>
        <v>11.449376557229979</v>
      </c>
      <c r="AW112">
        <f t="shared" si="79"/>
        <v>11.642861247512569</v>
      </c>
      <c r="AX112">
        <f t="shared" si="98"/>
        <v>101.60246391217463</v>
      </c>
      <c r="AY112">
        <f t="shared" si="98"/>
        <v>101.78743680123453</v>
      </c>
      <c r="AZ112" s="39">
        <f t="shared" si="80"/>
        <v>0.2674173851352149</v>
      </c>
      <c r="BA112" s="39">
        <f t="shared" si="81"/>
        <v>0.83238933156135142</v>
      </c>
      <c r="BB112" s="10">
        <f t="shared" si="96"/>
        <v>813.55960285363676</v>
      </c>
    </row>
    <row r="113" spans="4:54" x14ac:dyDescent="0.35">
      <c r="D113" s="8">
        <f t="shared" si="97"/>
        <v>35906</v>
      </c>
      <c r="E113" s="9">
        <f t="shared" si="74"/>
        <v>0.55208333333333337</v>
      </c>
      <c r="F113" s="10">
        <f t="shared" si="82"/>
        <v>2450925.010416667</v>
      </c>
      <c r="G113" s="7">
        <f t="shared" si="83"/>
        <v>-1.6974389687420204E-2</v>
      </c>
      <c r="H113" s="6">
        <f t="shared" si="50"/>
        <v>29.375363945820595</v>
      </c>
      <c r="I113">
        <f t="shared" si="51"/>
        <v>-253.53279804378286</v>
      </c>
      <c r="J113" s="6">
        <f t="shared" si="52"/>
        <v>1.6709347515913232E-2</v>
      </c>
      <c r="K113">
        <f t="shared" si="53"/>
        <v>1.8250888009683592</v>
      </c>
      <c r="L113">
        <f t="shared" si="84"/>
        <v>31.200452746788955</v>
      </c>
      <c r="M113">
        <f t="shared" si="85"/>
        <v>-251.7077092428145</v>
      </c>
      <c r="N113">
        <f t="shared" si="86"/>
        <v>1.004992472768496</v>
      </c>
      <c r="O113">
        <f t="shared" si="54"/>
        <v>31.192962136277892</v>
      </c>
      <c r="P113">
        <f t="shared" si="55"/>
        <v>23.439511848853986</v>
      </c>
      <c r="Q113">
        <f t="shared" si="56"/>
        <v>-2.3714217716939061E-3</v>
      </c>
      <c r="R113">
        <f t="shared" si="57"/>
        <v>23.437140427082291</v>
      </c>
      <c r="S113">
        <f t="shared" si="58"/>
        <v>11.888025531769543</v>
      </c>
      <c r="T113">
        <f t="shared" si="59"/>
        <v>4.3026407721503464E-2</v>
      </c>
      <c r="U113">
        <f t="shared" si="60"/>
        <v>1.2686421851912499</v>
      </c>
      <c r="V113">
        <f t="shared" si="61"/>
        <v>723.71520218519117</v>
      </c>
      <c r="W113">
        <f t="shared" si="87"/>
        <v>0.92880054629779352</v>
      </c>
      <c r="X113">
        <f t="shared" si="62"/>
        <v>29.943583769006676</v>
      </c>
      <c r="Y113">
        <f t="shared" si="88"/>
        <v>60.056416230993321</v>
      </c>
      <c r="Z113">
        <f t="shared" si="89"/>
        <v>9.2929005741538614E-3</v>
      </c>
      <c r="AA113" s="13">
        <f t="shared" si="90"/>
        <v>60.065709131567473</v>
      </c>
      <c r="AB113" s="13">
        <f t="shared" si="63"/>
        <v>181.82109252944988</v>
      </c>
      <c r="AD113" s="10">
        <f t="shared" si="64"/>
        <v>2450925.0087176668</v>
      </c>
      <c r="AE113" s="1">
        <f t="shared" si="91"/>
        <v>-1.6974436203508671E-2</v>
      </c>
      <c r="AF113">
        <f t="shared" si="65"/>
        <v>29.373689330826778</v>
      </c>
      <c r="AG113">
        <f t="shared" si="66"/>
        <v>-253.53447257879105</v>
      </c>
      <c r="AH113">
        <f t="shared" si="67"/>
        <v>1.6709347517868428E-2</v>
      </c>
      <c r="AI113">
        <f t="shared" si="68"/>
        <v>1.8251056245407042</v>
      </c>
      <c r="AJ113">
        <f t="shared" si="92"/>
        <v>31.198794955367482</v>
      </c>
      <c r="AK113">
        <f t="shared" si="93"/>
        <v>-251.70936695425036</v>
      </c>
      <c r="AL113">
        <f t="shared" si="94"/>
        <v>1.0049920090293034</v>
      </c>
      <c r="AM113">
        <f t="shared" si="69"/>
        <v>31.191304351809293</v>
      </c>
      <c r="AN113">
        <f t="shared" si="70"/>
        <v>23.439511849458889</v>
      </c>
      <c r="AO113">
        <f t="shared" si="71"/>
        <v>-2.3714232859473679E-3</v>
      </c>
      <c r="AP113">
        <f t="shared" si="72"/>
        <v>23.437140426172942</v>
      </c>
      <c r="AQ113">
        <f t="shared" si="73"/>
        <v>11.887449119194429</v>
      </c>
      <c r="AR113">
        <f t="shared" si="75"/>
        <v>4.3026407718069704E-2</v>
      </c>
      <c r="AS113">
        <f t="shared" si="76"/>
        <v>1.2682987375495409</v>
      </c>
      <c r="AT113">
        <f t="shared" si="95"/>
        <v>102.0218322023605</v>
      </c>
      <c r="AU113" s="38">
        <f t="shared" si="77"/>
        <v>0.54950357032114616</v>
      </c>
      <c r="AV113">
        <f t="shared" si="78"/>
        <v>11.790844970654849</v>
      </c>
      <c r="AW113">
        <f t="shared" si="79"/>
        <v>11.983129616620857</v>
      </c>
      <c r="AX113">
        <f t="shared" si="98"/>
        <v>101.92917718367057</v>
      </c>
      <c r="AY113">
        <f t="shared" si="98"/>
        <v>102.1137009502464</v>
      </c>
      <c r="AZ113" s="39">
        <f t="shared" si="80"/>
        <v>0.26636696703317231</v>
      </c>
      <c r="BA113" s="39">
        <f t="shared" si="81"/>
        <v>0.83315273962738623</v>
      </c>
      <c r="BB113" s="10">
        <f t="shared" si="96"/>
        <v>816.17151253566794</v>
      </c>
    </row>
    <row r="114" spans="4:54" x14ac:dyDescent="0.35">
      <c r="D114" s="8">
        <f t="shared" si="97"/>
        <v>35907</v>
      </c>
      <c r="E114" s="9">
        <f t="shared" si="74"/>
        <v>0.55208333333333337</v>
      </c>
      <c r="F114" s="10">
        <f t="shared" si="82"/>
        <v>2450926.010416667</v>
      </c>
      <c r="G114" s="7">
        <f t="shared" si="83"/>
        <v>-1.6947011179548881E-2</v>
      </c>
      <c r="H114" s="6">
        <f t="shared" si="50"/>
        <v>30.3610113057033</v>
      </c>
      <c r="I114">
        <f t="shared" si="51"/>
        <v>-252.54719776191524</v>
      </c>
      <c r="J114" s="6">
        <f t="shared" si="52"/>
        <v>1.6709346365120566E-2</v>
      </c>
      <c r="K114">
        <f t="shared" si="53"/>
        <v>1.814921902532167</v>
      </c>
      <c r="L114">
        <f t="shared" si="84"/>
        <v>32.17593320823547</v>
      </c>
      <c r="M114">
        <f t="shared" si="85"/>
        <v>-250.73227585938307</v>
      </c>
      <c r="N114">
        <f t="shared" si="86"/>
        <v>1.0052646384631296</v>
      </c>
      <c r="O114">
        <f t="shared" si="54"/>
        <v>32.168438506161763</v>
      </c>
      <c r="P114">
        <f t="shared" si="55"/>
        <v>23.43951149281947</v>
      </c>
      <c r="Q114">
        <f t="shared" si="56"/>
        <v>-2.3705294957591097E-3</v>
      </c>
      <c r="R114">
        <f t="shared" si="57"/>
        <v>23.43714096332371</v>
      </c>
      <c r="S114">
        <f t="shared" si="58"/>
        <v>12.225643524142299</v>
      </c>
      <c r="T114">
        <f t="shared" si="59"/>
        <v>4.302640974638948E-2</v>
      </c>
      <c r="U114">
        <f t="shared" si="60"/>
        <v>1.4671171604371092</v>
      </c>
      <c r="V114">
        <f t="shared" si="61"/>
        <v>723.91367716043703</v>
      </c>
      <c r="W114">
        <f t="shared" si="87"/>
        <v>0.9784192901092581</v>
      </c>
      <c r="X114">
        <f t="shared" si="62"/>
        <v>29.607283108935523</v>
      </c>
      <c r="Y114">
        <f t="shared" si="88"/>
        <v>60.392716891064481</v>
      </c>
      <c r="Z114">
        <f t="shared" si="89"/>
        <v>9.1673121885255462E-3</v>
      </c>
      <c r="AA114" s="13">
        <f t="shared" si="90"/>
        <v>60.401884203253005</v>
      </c>
      <c r="AB114" s="13">
        <f t="shared" si="63"/>
        <v>181.9357570353304</v>
      </c>
      <c r="AD114" s="10">
        <f t="shared" si="64"/>
        <v>2450926.0087176668</v>
      </c>
      <c r="AE114" s="1">
        <f t="shared" si="91"/>
        <v>-1.6947057695637351E-2</v>
      </c>
      <c r="AF114">
        <f t="shared" si="65"/>
        <v>30.35933669070937</v>
      </c>
      <c r="AG114">
        <f t="shared" si="66"/>
        <v>-252.54887229692355</v>
      </c>
      <c r="AH114">
        <f t="shared" si="67"/>
        <v>1.6709346367075762E-2</v>
      </c>
      <c r="AI114">
        <f t="shared" si="68"/>
        <v>1.8149396235709656</v>
      </c>
      <c r="AJ114">
        <f t="shared" si="92"/>
        <v>32.174276314280334</v>
      </c>
      <c r="AK114">
        <f t="shared" si="93"/>
        <v>-250.73393267335257</v>
      </c>
      <c r="AL114">
        <f t="shared" si="94"/>
        <v>1.005264177400768</v>
      </c>
      <c r="AM114">
        <f t="shared" si="69"/>
        <v>32.166781619156886</v>
      </c>
      <c r="AN114">
        <f t="shared" si="70"/>
        <v>23.439511493424373</v>
      </c>
      <c r="AO114">
        <f t="shared" si="71"/>
        <v>-2.3705310134534466E-3</v>
      </c>
      <c r="AP114">
        <f t="shared" si="72"/>
        <v>23.437140962410918</v>
      </c>
      <c r="AQ114">
        <f t="shared" si="73"/>
        <v>12.225072727102125</v>
      </c>
      <c r="AR114">
        <f t="shared" si="75"/>
        <v>4.3026409742942695E-2</v>
      </c>
      <c r="AS114">
        <f t="shared" si="76"/>
        <v>1.4667862269241616</v>
      </c>
      <c r="AT114">
        <f t="shared" si="95"/>
        <v>102.34645401356714</v>
      </c>
      <c r="AU114" s="38">
        <f t="shared" si="77"/>
        <v>0.54936573178685832</v>
      </c>
      <c r="AV114">
        <f t="shared" si="78"/>
        <v>12.129087785267071</v>
      </c>
      <c r="AW114">
        <f t="shared" si="79"/>
        <v>12.32010502340678</v>
      </c>
      <c r="AX114">
        <f t="shared" si="98"/>
        <v>102.25403746577679</v>
      </c>
      <c r="AY114">
        <f t="shared" si="98"/>
        <v>102.43805487602903</v>
      </c>
      <c r="AZ114" s="39">
        <f t="shared" si="80"/>
        <v>0.26532673882636726</v>
      </c>
      <c r="BA114" s="39">
        <f t="shared" si="81"/>
        <v>0.8339158842202723</v>
      </c>
      <c r="BB114" s="10">
        <f t="shared" si="96"/>
        <v>818.76836936722327</v>
      </c>
    </row>
    <row r="115" spans="4:54" x14ac:dyDescent="0.35">
      <c r="D115" s="8">
        <f t="shared" si="97"/>
        <v>35908</v>
      </c>
      <c r="E115" s="9">
        <f t="shared" si="74"/>
        <v>0.55208333333333337</v>
      </c>
      <c r="F115" s="10">
        <f t="shared" si="82"/>
        <v>2450927.010416667</v>
      </c>
      <c r="G115" s="7">
        <f t="shared" si="83"/>
        <v>-1.6919632671677561E-2</v>
      </c>
      <c r="H115" s="6">
        <f t="shared" si="50"/>
        <v>31.34665866558646</v>
      </c>
      <c r="I115">
        <f t="shared" si="51"/>
        <v>-251.56159748004796</v>
      </c>
      <c r="J115" s="6">
        <f t="shared" si="52"/>
        <v>1.6709345214327709E-2</v>
      </c>
      <c r="K115">
        <f t="shared" si="53"/>
        <v>1.8042285427022049</v>
      </c>
      <c r="L115">
        <f t="shared" si="84"/>
        <v>33.150887208288665</v>
      </c>
      <c r="M115">
        <f t="shared" si="85"/>
        <v>-249.75736893734577</v>
      </c>
      <c r="N115">
        <f t="shared" si="86"/>
        <v>1.0055351896409341</v>
      </c>
      <c r="O115">
        <f t="shared" si="54"/>
        <v>33.143388416193858</v>
      </c>
      <c r="P115">
        <f t="shared" si="55"/>
        <v>23.439511136784954</v>
      </c>
      <c r="Q115">
        <f t="shared" si="56"/>
        <v>-2.3696351949706804E-3</v>
      </c>
      <c r="R115">
        <f t="shared" si="57"/>
        <v>23.437141501589984</v>
      </c>
      <c r="S115">
        <f t="shared" si="58"/>
        <v>12.559910464399813</v>
      </c>
      <c r="T115">
        <f t="shared" si="59"/>
        <v>4.3026411778921511E-2</v>
      </c>
      <c r="U115">
        <f t="shared" si="60"/>
        <v>1.6581250565102497</v>
      </c>
      <c r="V115">
        <f t="shared" si="61"/>
        <v>724.10468505651022</v>
      </c>
      <c r="W115">
        <f t="shared" si="87"/>
        <v>1.0261712641275551</v>
      </c>
      <c r="X115">
        <f t="shared" si="62"/>
        <v>29.274370798770523</v>
      </c>
      <c r="Y115">
        <f t="shared" si="88"/>
        <v>60.725629201229481</v>
      </c>
      <c r="Z115">
        <f t="shared" si="89"/>
        <v>9.0438076996098762E-3</v>
      </c>
      <c r="AA115" s="13">
        <f t="shared" si="90"/>
        <v>60.734673008929093</v>
      </c>
      <c r="AB115" s="13">
        <f t="shared" si="63"/>
        <v>182.04864981899902</v>
      </c>
      <c r="AD115" s="10">
        <f t="shared" si="64"/>
        <v>2450927.0087176668</v>
      </c>
      <c r="AE115" s="1">
        <f t="shared" si="91"/>
        <v>-1.6919679187766028E-2</v>
      </c>
      <c r="AF115">
        <f t="shared" si="65"/>
        <v>31.344984050592643</v>
      </c>
      <c r="AG115">
        <f t="shared" si="66"/>
        <v>-251.56327201505616</v>
      </c>
      <c r="AH115">
        <f t="shared" si="67"/>
        <v>1.6709345216282905E-2</v>
      </c>
      <c r="AI115">
        <f t="shared" si="68"/>
        <v>1.8042471551603838</v>
      </c>
      <c r="AJ115">
        <f t="shared" si="92"/>
        <v>33.149231205753026</v>
      </c>
      <c r="AK115">
        <f t="shared" si="93"/>
        <v>-249.75902485989576</v>
      </c>
      <c r="AL115">
        <f t="shared" si="94"/>
        <v>1.0055347313874787</v>
      </c>
      <c r="AM115">
        <f t="shared" si="69"/>
        <v>33.141732420605855</v>
      </c>
      <c r="AN115">
        <f t="shared" si="70"/>
        <v>23.439511137389857</v>
      </c>
      <c r="AO115">
        <f t="shared" si="71"/>
        <v>-2.3696367161045967E-3</v>
      </c>
      <c r="AP115">
        <f t="shared" si="72"/>
        <v>23.437141500673754</v>
      </c>
      <c r="AQ115">
        <f t="shared" si="73"/>
        <v>12.559345438349556</v>
      </c>
      <c r="AR115">
        <f t="shared" si="75"/>
        <v>4.3026411775461751E-2</v>
      </c>
      <c r="AS115">
        <f t="shared" si="76"/>
        <v>1.6578069791819441</v>
      </c>
      <c r="AT115">
        <f t="shared" si="95"/>
        <v>102.66911028712526</v>
      </c>
      <c r="AU115" s="38">
        <f t="shared" si="77"/>
        <v>0.54923307848667924</v>
      </c>
      <c r="AV115">
        <f t="shared" si="78"/>
        <v>12.464013544302226</v>
      </c>
      <c r="AW115">
        <f t="shared" si="79"/>
        <v>12.653695633619833</v>
      </c>
      <c r="AX115">
        <f t="shared" si="98"/>
        <v>102.57696154351133</v>
      </c>
      <c r="AY115">
        <f t="shared" si="98"/>
        <v>102.76041344826905</v>
      </c>
      <c r="AZ115" s="39">
        <f t="shared" si="80"/>
        <v>0.26429707419914777</v>
      </c>
      <c r="BA115" s="39">
        <f t="shared" si="81"/>
        <v>0.8346786713985378</v>
      </c>
      <c r="BB115" s="10">
        <f t="shared" si="96"/>
        <v>821.34949996712146</v>
      </c>
    </row>
    <row r="116" spans="4:54" x14ac:dyDescent="0.35">
      <c r="D116" s="8">
        <f t="shared" si="97"/>
        <v>35909</v>
      </c>
      <c r="E116" s="9">
        <f t="shared" si="74"/>
        <v>0.55208333333333337</v>
      </c>
      <c r="F116" s="10">
        <f t="shared" si="82"/>
        <v>2450928.010416667</v>
      </c>
      <c r="G116" s="7">
        <f t="shared" si="83"/>
        <v>-1.6892254163806238E-2</v>
      </c>
      <c r="H116" s="6">
        <f t="shared" si="50"/>
        <v>32.332306025470075</v>
      </c>
      <c r="I116">
        <f t="shared" si="51"/>
        <v>-250.57599719818069</v>
      </c>
      <c r="J116" s="6">
        <f t="shared" si="52"/>
        <v>1.6709344063534661E-2</v>
      </c>
      <c r="K116">
        <f t="shared" si="53"/>
        <v>1.7930123518555332</v>
      </c>
      <c r="L116">
        <f t="shared" si="84"/>
        <v>34.125318377325605</v>
      </c>
      <c r="M116">
        <f t="shared" si="85"/>
        <v>-248.78298484632515</v>
      </c>
      <c r="N116">
        <f t="shared" si="86"/>
        <v>1.0058040488631412</v>
      </c>
      <c r="O116">
        <f t="shared" si="54"/>
        <v>34.117815496754723</v>
      </c>
      <c r="P116">
        <f t="shared" si="55"/>
        <v>23.439510780750439</v>
      </c>
      <c r="Q116">
        <f t="shared" si="56"/>
        <v>-2.3687388700925102E-3</v>
      </c>
      <c r="R116">
        <f t="shared" si="57"/>
        <v>23.437142041880346</v>
      </c>
      <c r="S116">
        <f t="shared" si="58"/>
        <v>12.890735011281862</v>
      </c>
      <c r="T116">
        <f t="shared" si="59"/>
        <v>4.3026413819096714E-2</v>
      </c>
      <c r="U116">
        <f t="shared" si="60"/>
        <v>1.8414685608483334</v>
      </c>
      <c r="V116">
        <f t="shared" si="61"/>
        <v>724.28802856084826</v>
      </c>
      <c r="W116">
        <f t="shared" si="87"/>
        <v>1.0720071402120652</v>
      </c>
      <c r="X116">
        <f t="shared" si="62"/>
        <v>28.944930493925952</v>
      </c>
      <c r="Y116">
        <f t="shared" si="88"/>
        <v>61.055069506074048</v>
      </c>
      <c r="Z116">
        <f t="shared" si="89"/>
        <v>8.9223770406698742E-3</v>
      </c>
      <c r="AA116" s="13">
        <f t="shared" si="90"/>
        <v>61.063991883114717</v>
      </c>
      <c r="AB116" s="13">
        <f t="shared" si="63"/>
        <v>182.15959422155626</v>
      </c>
      <c r="AD116" s="10">
        <f t="shared" si="64"/>
        <v>2450928.0087176668</v>
      </c>
      <c r="AE116" s="1">
        <f t="shared" si="91"/>
        <v>-1.6892300679894709E-2</v>
      </c>
      <c r="AF116">
        <f t="shared" si="65"/>
        <v>32.330631410476144</v>
      </c>
      <c r="AG116">
        <f t="shared" si="66"/>
        <v>-250.57767173318911</v>
      </c>
      <c r="AH116">
        <f t="shared" si="67"/>
        <v>1.6709344065489858E-2</v>
      </c>
      <c r="AI116">
        <f t="shared" si="68"/>
        <v>1.7930318494450035</v>
      </c>
      <c r="AJ116">
        <f t="shared" si="92"/>
        <v>34.123663259921145</v>
      </c>
      <c r="AK116">
        <f t="shared" si="93"/>
        <v>-248.78463988374409</v>
      </c>
      <c r="AL116">
        <f t="shared" si="94"/>
        <v>1.0058035935496501</v>
      </c>
      <c r="AM116">
        <f t="shared" si="69"/>
        <v>34.11616038629527</v>
      </c>
      <c r="AN116">
        <f t="shared" si="70"/>
        <v>23.439510781355342</v>
      </c>
      <c r="AO116">
        <f t="shared" si="71"/>
        <v>-2.368740394664707E-3</v>
      </c>
      <c r="AP116">
        <f t="shared" si="72"/>
        <v>23.437142040960676</v>
      </c>
      <c r="AQ116">
        <f t="shared" si="73"/>
        <v>12.890175911140348</v>
      </c>
      <c r="AR116">
        <f t="shared" si="75"/>
        <v>4.3026413815623978E-2</v>
      </c>
      <c r="AS116">
        <f t="shared" si="76"/>
        <v>1.8411636680572079</v>
      </c>
      <c r="AT116">
        <f t="shared" si="95"/>
        <v>102.98971442139124</v>
      </c>
      <c r="AU116" s="38">
        <f t="shared" si="77"/>
        <v>0.5491057474527381</v>
      </c>
      <c r="AV116">
        <f t="shared" si="78"/>
        <v>12.795531089155299</v>
      </c>
      <c r="AW116">
        <f t="shared" si="79"/>
        <v>12.983809930236733</v>
      </c>
      <c r="AX116">
        <f t="shared" si="98"/>
        <v>102.89786378723933</v>
      </c>
      <c r="AY116">
        <f t="shared" si="98"/>
        <v>103.08068908965892</v>
      </c>
      <c r="AZ116" s="39">
        <f t="shared" si="80"/>
        <v>0.26327834804374001</v>
      </c>
      <c r="BA116" s="39">
        <f t="shared" si="81"/>
        <v>0.83544099492401291</v>
      </c>
      <c r="BB116" s="10">
        <f t="shared" si="96"/>
        <v>823.91421150759288</v>
      </c>
    </row>
    <row r="117" spans="4:54" x14ac:dyDescent="0.35">
      <c r="D117" s="8">
        <f t="shared" si="97"/>
        <v>35910</v>
      </c>
      <c r="E117" s="9">
        <f t="shared" si="74"/>
        <v>0.55208333333333337</v>
      </c>
      <c r="F117" s="10">
        <f t="shared" si="82"/>
        <v>2450929.010416667</v>
      </c>
      <c r="G117" s="7">
        <f t="shared" si="83"/>
        <v>-1.6864875655934919E-2</v>
      </c>
      <c r="H117" s="6">
        <f t="shared" si="50"/>
        <v>33.317953385354144</v>
      </c>
      <c r="I117">
        <f t="shared" si="51"/>
        <v>-249.59039691631386</v>
      </c>
      <c r="J117" s="6">
        <f t="shared" si="52"/>
        <v>1.6709342912741423E-2</v>
      </c>
      <c r="K117">
        <f t="shared" si="53"/>
        <v>1.7812771014333639</v>
      </c>
      <c r="L117">
        <f t="shared" si="84"/>
        <v>35.099230486787505</v>
      </c>
      <c r="M117">
        <f t="shared" si="85"/>
        <v>-247.80911981488049</v>
      </c>
      <c r="N117">
        <f t="shared" si="86"/>
        <v>1.0060711392996984</v>
      </c>
      <c r="O117">
        <f t="shared" si="54"/>
        <v>35.091723519289069</v>
      </c>
      <c r="P117">
        <f t="shared" si="55"/>
        <v>23.439510424715923</v>
      </c>
      <c r="Q117">
        <f t="shared" si="56"/>
        <v>-2.3678405218902198E-3</v>
      </c>
      <c r="R117">
        <f t="shared" si="57"/>
        <v>23.437142584194032</v>
      </c>
      <c r="S117">
        <f t="shared" si="58"/>
        <v>13.218026147679803</v>
      </c>
      <c r="T117">
        <f t="shared" si="59"/>
        <v>4.3026415866912186E-2</v>
      </c>
      <c r="U117">
        <f t="shared" si="60"/>
        <v>2.0169585737061904</v>
      </c>
      <c r="V117">
        <f t="shared" si="61"/>
        <v>724.46351857370621</v>
      </c>
      <c r="W117">
        <f t="shared" si="87"/>
        <v>1.1158796434265525</v>
      </c>
      <c r="X117">
        <f t="shared" si="62"/>
        <v>28.619045323776245</v>
      </c>
      <c r="Y117">
        <f t="shared" si="88"/>
        <v>61.380954676223752</v>
      </c>
      <c r="Z117">
        <f t="shared" si="89"/>
        <v>8.8030107152169412E-3</v>
      </c>
      <c r="AA117" s="13">
        <f t="shared" si="90"/>
        <v>61.389757686938971</v>
      </c>
      <c r="AB117" s="13">
        <f t="shared" si="63"/>
        <v>182.26841094252421</v>
      </c>
      <c r="AD117" s="10">
        <f t="shared" si="64"/>
        <v>2450929.0087176668</v>
      </c>
      <c r="AE117" s="1">
        <f t="shared" si="91"/>
        <v>-1.6864922172023386E-2</v>
      </c>
      <c r="AF117">
        <f t="shared" si="65"/>
        <v>33.316278770360213</v>
      </c>
      <c r="AG117">
        <f t="shared" si="66"/>
        <v>-249.59207145132217</v>
      </c>
      <c r="AH117">
        <f t="shared" si="67"/>
        <v>1.6709342914696623E-2</v>
      </c>
      <c r="AI117">
        <f t="shared" si="68"/>
        <v>1.781297477627716</v>
      </c>
      <c r="AJ117">
        <f t="shared" si="92"/>
        <v>35.097576247987931</v>
      </c>
      <c r="AK117">
        <f t="shared" si="93"/>
        <v>-247.81077397369447</v>
      </c>
      <c r="AL117">
        <f t="shared" si="94"/>
        <v>1.0060706870561784</v>
      </c>
      <c r="AM117">
        <f t="shared" si="69"/>
        <v>35.090069287431866</v>
      </c>
      <c r="AN117">
        <f t="shared" si="70"/>
        <v>23.439510425320826</v>
      </c>
      <c r="AO117">
        <f t="shared" si="71"/>
        <v>-2.3678420498993939E-3</v>
      </c>
      <c r="AP117">
        <f t="shared" si="72"/>
        <v>23.437142583270926</v>
      </c>
      <c r="AQ117">
        <f t="shared" si="73"/>
        <v>13.217473127800048</v>
      </c>
      <c r="AR117">
        <f t="shared" si="75"/>
        <v>4.3026415863426475E-2</v>
      </c>
      <c r="AS117">
        <f t="shared" si="76"/>
        <v>2.0166671796009621</v>
      </c>
      <c r="AT117">
        <f t="shared" si="95"/>
        <v>103.30817735115713</v>
      </c>
      <c r="AU117" s="38">
        <f t="shared" si="77"/>
        <v>0.54898387001416604</v>
      </c>
      <c r="AV117">
        <f t="shared" si="78"/>
        <v>13.123549575285548</v>
      </c>
      <c r="AW117">
        <f t="shared" si="79"/>
        <v>13.310356731075359</v>
      </c>
      <c r="AX117">
        <f t="shared" si="98"/>
        <v>103.21665611875696</v>
      </c>
      <c r="AY117">
        <f t="shared" si="98"/>
        <v>103.3987917456211</v>
      </c>
      <c r="AZ117" s="39">
        <f t="shared" si="80"/>
        <v>0.26227093635095222</v>
      </c>
      <c r="BA117" s="39">
        <f t="shared" si="81"/>
        <v>0.83620273597422456</v>
      </c>
      <c r="BB117" s="10">
        <f t="shared" si="96"/>
        <v>826.46179145751216</v>
      </c>
    </row>
    <row r="118" spans="4:54" x14ac:dyDescent="0.35">
      <c r="D118" s="8">
        <f t="shared" si="97"/>
        <v>35911</v>
      </c>
      <c r="E118" s="9">
        <f t="shared" si="74"/>
        <v>0.55208333333333337</v>
      </c>
      <c r="F118" s="10">
        <f t="shared" si="82"/>
        <v>2450930.010416667</v>
      </c>
      <c r="G118" s="7">
        <f t="shared" si="83"/>
        <v>-1.6837497148063596E-2</v>
      </c>
      <c r="H118" s="6">
        <f t="shared" si="50"/>
        <v>34.303600745238668</v>
      </c>
      <c r="I118">
        <f t="shared" si="51"/>
        <v>-248.60479663444704</v>
      </c>
      <c r="J118" s="6">
        <f t="shared" si="52"/>
        <v>1.6709341761947997E-2</v>
      </c>
      <c r="K118">
        <f t="shared" si="53"/>
        <v>1.7690267023331927</v>
      </c>
      <c r="L118">
        <f t="shared" si="84"/>
        <v>36.072627447571861</v>
      </c>
      <c r="M118">
        <f t="shared" si="85"/>
        <v>-246.83576993211386</v>
      </c>
      <c r="N118">
        <f t="shared" si="86"/>
        <v>1.0063363847486304</v>
      </c>
      <c r="O118">
        <f t="shared" si="54"/>
        <v>36.065116394697888</v>
      </c>
      <c r="P118">
        <f t="shared" si="55"/>
        <v>23.439510068681408</v>
      </c>
      <c r="Q118">
        <f t="shared" si="56"/>
        <v>-2.3669401511311589E-3</v>
      </c>
      <c r="R118">
        <f t="shared" si="57"/>
        <v>23.437143128530277</v>
      </c>
      <c r="S118">
        <f t="shared" si="58"/>
        <v>13.541693199133386</v>
      </c>
      <c r="T118">
        <f t="shared" si="59"/>
        <v>4.3026417922365043E-2</v>
      </c>
      <c r="U118">
        <f t="shared" si="60"/>
        <v>2.1844145041623353</v>
      </c>
      <c r="V118">
        <f t="shared" si="61"/>
        <v>724.63097450416228</v>
      </c>
      <c r="W118">
        <f t="shared" si="87"/>
        <v>1.1577436260405705</v>
      </c>
      <c r="X118">
        <f t="shared" si="62"/>
        <v>28.296797908036531</v>
      </c>
      <c r="Y118">
        <f t="shared" si="88"/>
        <v>61.703202091963469</v>
      </c>
      <c r="Z118">
        <f t="shared" si="89"/>
        <v>8.6856998024283805E-3</v>
      </c>
      <c r="AA118" s="13">
        <f t="shared" si="90"/>
        <v>61.711887791765896</v>
      </c>
      <c r="AB118" s="13">
        <f t="shared" si="63"/>
        <v>182.37491822886474</v>
      </c>
      <c r="AD118" s="10">
        <f t="shared" si="64"/>
        <v>2450930.0087176668</v>
      </c>
      <c r="AE118" s="1">
        <f t="shared" si="91"/>
        <v>-1.6837543664152067E-2</v>
      </c>
      <c r="AF118">
        <f t="shared" si="65"/>
        <v>34.301926130244738</v>
      </c>
      <c r="AG118">
        <f t="shared" si="66"/>
        <v>-248.60647116945546</v>
      </c>
      <c r="AH118">
        <f t="shared" si="67"/>
        <v>1.6709341763903197E-2</v>
      </c>
      <c r="AI118">
        <f t="shared" si="68"/>
        <v>1.7690479503704659</v>
      </c>
      <c r="AJ118">
        <f t="shared" si="92"/>
        <v>36.070974080615201</v>
      </c>
      <c r="AK118">
        <f t="shared" si="93"/>
        <v>-246.837423219085</v>
      </c>
      <c r="AL118">
        <f t="shared" si="94"/>
        <v>1.0063359357040056</v>
      </c>
      <c r="AM118">
        <f t="shared" si="69"/>
        <v>36.063463034680964</v>
      </c>
      <c r="AN118">
        <f t="shared" si="70"/>
        <v>23.43951006928631</v>
      </c>
      <c r="AO118">
        <f t="shared" si="71"/>
        <v>-2.3669416825760048E-3</v>
      </c>
      <c r="AP118">
        <f t="shared" si="72"/>
        <v>23.437143127603733</v>
      </c>
      <c r="AQ118">
        <f t="shared" si="73"/>
        <v>13.541146413269521</v>
      </c>
      <c r="AR118">
        <f t="shared" si="75"/>
        <v>4.3026417918866328E-2</v>
      </c>
      <c r="AS118">
        <f t="shared" si="76"/>
        <v>2.1841369081828552</v>
      </c>
      <c r="AT118">
        <f t="shared" si="95"/>
        <v>103.62440752124293</v>
      </c>
      <c r="AU118" s="38">
        <f t="shared" si="77"/>
        <v>0.54886757159153976</v>
      </c>
      <c r="AV118">
        <f t="shared" si="78"/>
        <v>13.447978489832776</v>
      </c>
      <c r="AW118">
        <f t="shared" si="79"/>
        <v>13.63324520818411</v>
      </c>
      <c r="AX118">
        <f t="shared" si="98"/>
        <v>103.53324798294182</v>
      </c>
      <c r="AY118">
        <f t="shared" si="98"/>
        <v>103.71462885993303</v>
      </c>
      <c r="AZ118" s="39">
        <f t="shared" si="80"/>
        <v>0.26127521608336807</v>
      </c>
      <c r="BA118" s="39">
        <f t="shared" si="81"/>
        <v>0.83696376286913154</v>
      </c>
      <c r="BB118" s="10">
        <f t="shared" si="96"/>
        <v>828.99150737149944</v>
      </c>
    </row>
    <row r="119" spans="4:54" x14ac:dyDescent="0.35">
      <c r="D119" s="8">
        <f t="shared" si="97"/>
        <v>35912</v>
      </c>
      <c r="E119" s="9">
        <f t="shared" si="74"/>
        <v>0.55208333333333337</v>
      </c>
      <c r="F119" s="10">
        <f t="shared" si="82"/>
        <v>2450931.010416667</v>
      </c>
      <c r="G119" s="7">
        <f t="shared" si="83"/>
        <v>-1.6810118640192277E-2</v>
      </c>
      <c r="H119" s="6">
        <f t="shared" si="50"/>
        <v>35.289248105123647</v>
      </c>
      <c r="I119">
        <f t="shared" si="51"/>
        <v>-247.61919635258067</v>
      </c>
      <c r="J119" s="6">
        <f t="shared" si="52"/>
        <v>1.670934061115438E-2</v>
      </c>
      <c r="K119">
        <f t="shared" si="53"/>
        <v>1.7562652032778598</v>
      </c>
      <c r="L119">
        <f t="shared" si="84"/>
        <v>37.04551330840151</v>
      </c>
      <c r="M119">
        <f t="shared" si="85"/>
        <v>-245.86293114930282</v>
      </c>
      <c r="N119">
        <f t="shared" si="86"/>
        <v>1.0065997096551091</v>
      </c>
      <c r="O119">
        <f t="shared" si="54"/>
        <v>37.0379981717075</v>
      </c>
      <c r="P119">
        <f t="shared" si="55"/>
        <v>23.439509712646892</v>
      </c>
      <c r="Q119">
        <f t="shared" si="56"/>
        <v>-2.3660377585844028E-3</v>
      </c>
      <c r="R119">
        <f t="shared" si="57"/>
        <v>23.437143674888308</v>
      </c>
      <c r="S119">
        <f t="shared" si="58"/>
        <v>13.861645854103715</v>
      </c>
      <c r="T119">
        <f t="shared" si="59"/>
        <v>4.3026419985452355E-2</v>
      </c>
      <c r="U119">
        <f t="shared" si="60"/>
        <v>2.3436645682030419</v>
      </c>
      <c r="V119">
        <f t="shared" si="61"/>
        <v>724.79022456820303</v>
      </c>
      <c r="W119">
        <f t="shared" si="87"/>
        <v>1.1975561420507574</v>
      </c>
      <c r="X119">
        <f t="shared" si="62"/>
        <v>27.978270373327728</v>
      </c>
      <c r="Y119">
        <f t="shared" si="88"/>
        <v>62.021729626672268</v>
      </c>
      <c r="Z119">
        <f t="shared" si="89"/>
        <v>8.5704359617994469E-3</v>
      </c>
      <c r="AA119" s="13">
        <f t="shared" si="90"/>
        <v>62.030300062634069</v>
      </c>
      <c r="AB119" s="13">
        <f t="shared" si="63"/>
        <v>182.47893208863584</v>
      </c>
      <c r="AD119" s="10">
        <f t="shared" si="64"/>
        <v>2450931.0087176668</v>
      </c>
      <c r="AE119" s="1">
        <f t="shared" si="91"/>
        <v>-1.6810165156280747E-2</v>
      </c>
      <c r="AF119">
        <f t="shared" si="65"/>
        <v>35.287573490129716</v>
      </c>
      <c r="AG119">
        <f t="shared" si="66"/>
        <v>-247.62087088758909</v>
      </c>
      <c r="AH119">
        <f t="shared" si="67"/>
        <v>1.670934061310958E-2</v>
      </c>
      <c r="AI119">
        <f t="shared" si="68"/>
        <v>1.7562873161633199</v>
      </c>
      <c r="AJ119">
        <f t="shared" si="92"/>
        <v>37.04386080629304</v>
      </c>
      <c r="AK119">
        <f t="shared" si="93"/>
        <v>-245.86458357142578</v>
      </c>
      <c r="AL119">
        <f t="shared" si="94"/>
        <v>1.0065992639371872</v>
      </c>
      <c r="AM119">
        <f t="shared" si="69"/>
        <v>37.036345676536115</v>
      </c>
      <c r="AN119">
        <f t="shared" si="70"/>
        <v>23.439509713251795</v>
      </c>
      <c r="AO119">
        <f t="shared" si="71"/>
        <v>-2.3660392934636136E-3</v>
      </c>
      <c r="AP119">
        <f t="shared" si="72"/>
        <v>23.437143673958332</v>
      </c>
      <c r="AQ119">
        <f t="shared" si="73"/>
        <v>13.861105455375075</v>
      </c>
      <c r="AR119">
        <f t="shared" si="75"/>
        <v>4.3026419981940692E-2</v>
      </c>
      <c r="AS119">
        <f t="shared" si="76"/>
        <v>2.3434010545726771</v>
      </c>
      <c r="AT119">
        <f t="shared" si="95"/>
        <v>103.93831086620266</v>
      </c>
      <c r="AU119" s="38">
        <f t="shared" si="77"/>
        <v>0.54875697148988012</v>
      </c>
      <c r="AV119">
        <f t="shared" si="78"/>
        <v>13.768727670978354</v>
      </c>
      <c r="AW119">
        <f t="shared" si="79"/>
        <v>13.952384909038114</v>
      </c>
      <c r="AX119">
        <f t="shared" si="98"/>
        <v>103.84754632534492</v>
      </c>
      <c r="AY119">
        <f t="shared" si="98"/>
        <v>104.02810535664031</v>
      </c>
      <c r="AZ119" s="39">
        <f t="shared" si="80"/>
        <v>0.2602915650305887</v>
      </c>
      <c r="BA119" s="39">
        <f t="shared" si="81"/>
        <v>0.83772393081388097</v>
      </c>
      <c r="BB119" s="10">
        <f t="shared" si="96"/>
        <v>831.50260672794093</v>
      </c>
    </row>
    <row r="120" spans="4:54" x14ac:dyDescent="0.35">
      <c r="D120" s="8">
        <f t="shared" si="97"/>
        <v>35913</v>
      </c>
      <c r="E120" s="9">
        <f t="shared" si="74"/>
        <v>0.55208333333333337</v>
      </c>
      <c r="F120" s="10">
        <f t="shared" si="82"/>
        <v>2450932.010416667</v>
      </c>
      <c r="G120" s="7">
        <f t="shared" si="83"/>
        <v>-1.6782740132320954E-2</v>
      </c>
      <c r="H120" s="6">
        <f t="shared" si="50"/>
        <v>36.274895465009081</v>
      </c>
      <c r="I120">
        <f t="shared" si="51"/>
        <v>-246.63359607071453</v>
      </c>
      <c r="J120" s="6">
        <f t="shared" si="52"/>
        <v>1.6709339460360573E-2</v>
      </c>
      <c r="K120">
        <f t="shared" si="53"/>
        <v>1.7429967891623686</v>
      </c>
      <c r="L120">
        <f t="shared" si="84"/>
        <v>38.01789225417145</v>
      </c>
      <c r="M120">
        <f t="shared" si="85"/>
        <v>-244.89059928155217</v>
      </c>
      <c r="N120">
        <f t="shared" si="86"/>
        <v>1.0068610391302224</v>
      </c>
      <c r="O120">
        <f t="shared" si="54"/>
        <v>38.010373035216396</v>
      </c>
      <c r="P120">
        <f t="shared" si="55"/>
        <v>23.439509356612373</v>
      </c>
      <c r="Q120">
        <f t="shared" si="56"/>
        <v>-2.3651333450207565E-3</v>
      </c>
      <c r="R120">
        <f t="shared" si="57"/>
        <v>23.437144223267353</v>
      </c>
      <c r="S120">
        <f t="shared" si="58"/>
        <v>14.177794186050582</v>
      </c>
      <c r="T120">
        <f t="shared" si="59"/>
        <v>4.3026422056171208E-2</v>
      </c>
      <c r="U120">
        <f t="shared" si="60"/>
        <v>2.4945460879465418</v>
      </c>
      <c r="V120">
        <f t="shared" si="61"/>
        <v>724.94110608794654</v>
      </c>
      <c r="W120">
        <f t="shared" si="87"/>
        <v>1.2352765219866342</v>
      </c>
      <c r="X120">
        <f t="shared" si="62"/>
        <v>27.663544369812257</v>
      </c>
      <c r="Y120">
        <f t="shared" si="88"/>
        <v>62.336455630187743</v>
      </c>
      <c r="Z120">
        <f t="shared" si="89"/>
        <v>8.4572114370519442E-3</v>
      </c>
      <c r="AA120" s="13">
        <f t="shared" si="90"/>
        <v>62.344912841624797</v>
      </c>
      <c r="AB120" s="13">
        <f t="shared" si="63"/>
        <v>182.58026653067895</v>
      </c>
      <c r="AD120" s="10">
        <f t="shared" si="64"/>
        <v>2450932.0087176668</v>
      </c>
      <c r="AE120" s="1">
        <f t="shared" si="91"/>
        <v>-1.6782786648409424E-2</v>
      </c>
      <c r="AF120">
        <f t="shared" si="65"/>
        <v>36.27322085001515</v>
      </c>
      <c r="AG120">
        <f t="shared" si="66"/>
        <v>-246.63527060572284</v>
      </c>
      <c r="AH120">
        <f t="shared" si="67"/>
        <v>1.6709339462315773E-2</v>
      </c>
      <c r="AI120">
        <f t="shared" si="68"/>
        <v>1.7430197596713368</v>
      </c>
      <c r="AJ120">
        <f t="shared" si="92"/>
        <v>38.016240609686484</v>
      </c>
      <c r="AK120">
        <f t="shared" si="93"/>
        <v>-244.8922508460515</v>
      </c>
      <c r="AL120">
        <f t="shared" si="94"/>
        <v>1.0068605968656648</v>
      </c>
      <c r="AM120">
        <f t="shared" si="69"/>
        <v>38.008721397665866</v>
      </c>
      <c r="AN120">
        <f t="shared" si="70"/>
        <v>23.439509357217275</v>
      </c>
      <c r="AO120">
        <f t="shared" si="71"/>
        <v>-2.365134883333021E-3</v>
      </c>
      <c r="AP120">
        <f t="shared" si="72"/>
        <v>23.437144222333941</v>
      </c>
      <c r="AQ120">
        <f t="shared" si="73"/>
        <v>14.177260326902617</v>
      </c>
      <c r="AR120">
        <f t="shared" si="75"/>
        <v>4.3026422052646583E-2</v>
      </c>
      <c r="AS120">
        <f t="shared" si="76"/>
        <v>2.494296925163344</v>
      </c>
      <c r="AT120">
        <f t="shared" si="95"/>
        <v>104.24979079653502</v>
      </c>
      <c r="AU120" s="38">
        <f t="shared" si="77"/>
        <v>0.5486521826908588</v>
      </c>
      <c r="AV120">
        <f t="shared" si="78"/>
        <v>14.085707329080252</v>
      </c>
      <c r="AW120">
        <f t="shared" si="79"/>
        <v>14.267685779568472</v>
      </c>
      <c r="AX120">
        <f t="shared" si="98"/>
        <v>104.15945557610966</v>
      </c>
      <c r="AY120">
        <f t="shared" si="98"/>
        <v>104.33912362865358</v>
      </c>
      <c r="AZ120" s="39">
        <f t="shared" si="80"/>
        <v>0.25932036164610978</v>
      </c>
      <c r="BA120" s="39">
        <f t="shared" si="81"/>
        <v>0.83848308165934105</v>
      </c>
      <c r="BB120" s="10">
        <f t="shared" si="96"/>
        <v>833.99431681905298</v>
      </c>
    </row>
    <row r="121" spans="4:54" x14ac:dyDescent="0.35">
      <c r="D121" s="8">
        <f t="shared" si="97"/>
        <v>35914</v>
      </c>
      <c r="E121" s="9">
        <f t="shared" si="74"/>
        <v>0.55208333333333337</v>
      </c>
      <c r="F121" s="10">
        <f t="shared" si="82"/>
        <v>2450933.010416667</v>
      </c>
      <c r="G121" s="7">
        <f t="shared" si="83"/>
        <v>-1.6755361624449634E-2</v>
      </c>
      <c r="H121" s="6">
        <f t="shared" si="50"/>
        <v>37.260542824894856</v>
      </c>
      <c r="I121">
        <f t="shared" si="51"/>
        <v>-245.6479957888485</v>
      </c>
      <c r="J121" s="6">
        <f t="shared" si="52"/>
        <v>1.6709338309566578E-2</v>
      </c>
      <c r="K121">
        <f t="shared" si="53"/>
        <v>1.7292257793794343</v>
      </c>
      <c r="L121">
        <f t="shared" si="84"/>
        <v>38.989768604274289</v>
      </c>
      <c r="M121">
        <f t="shared" si="85"/>
        <v>-243.91877000946906</v>
      </c>
      <c r="N121">
        <f t="shared" si="86"/>
        <v>1.0071202989694474</v>
      </c>
      <c r="O121">
        <f t="shared" si="54"/>
        <v>38.982245304620669</v>
      </c>
      <c r="P121">
        <f t="shared" si="55"/>
        <v>23.439509000577857</v>
      </c>
      <c r="Q121">
        <f t="shared" si="56"/>
        <v>-2.3642269112127494E-3</v>
      </c>
      <c r="R121">
        <f t="shared" si="57"/>
        <v>23.437144773666645</v>
      </c>
      <c r="S121">
        <f t="shared" si="58"/>
        <v>14.490048677338368</v>
      </c>
      <c r="T121">
        <f t="shared" si="59"/>
        <v>4.3026424134518737E-2</v>
      </c>
      <c r="U121">
        <f t="shared" si="60"/>
        <v>2.636905791010447</v>
      </c>
      <c r="V121">
        <f t="shared" si="61"/>
        <v>725.08346579101044</v>
      </c>
      <c r="W121">
        <f t="shared" si="87"/>
        <v>1.2708664477526099</v>
      </c>
      <c r="X121">
        <f t="shared" si="62"/>
        <v>27.352701087770544</v>
      </c>
      <c r="Y121">
        <f t="shared" si="88"/>
        <v>62.647298912229459</v>
      </c>
      <c r="Z121">
        <f t="shared" si="89"/>
        <v>8.3460190593140464E-3</v>
      </c>
      <c r="AA121" s="13">
        <f t="shared" si="90"/>
        <v>62.655644931288776</v>
      </c>
      <c r="AB121" s="13">
        <f t="shared" si="63"/>
        <v>182.67873383167264</v>
      </c>
      <c r="AD121" s="10">
        <f t="shared" si="64"/>
        <v>2450933.0087176668</v>
      </c>
      <c r="AE121" s="1">
        <f t="shared" si="91"/>
        <v>-1.6755408140538105E-2</v>
      </c>
      <c r="AF121">
        <f t="shared" si="65"/>
        <v>37.258868209900925</v>
      </c>
      <c r="AG121">
        <f t="shared" si="66"/>
        <v>-245.64967032385692</v>
      </c>
      <c r="AH121">
        <f t="shared" si="67"/>
        <v>1.6709338311521778E-2</v>
      </c>
      <c r="AI121">
        <f t="shared" si="68"/>
        <v>1.7292496000601578</v>
      </c>
      <c r="AJ121">
        <f t="shared" si="92"/>
        <v>38.988117809961082</v>
      </c>
      <c r="AK121">
        <f t="shared" si="93"/>
        <v>-243.92042072379675</v>
      </c>
      <c r="AL121">
        <f t="shared" si="94"/>
        <v>1.0071198602837368</v>
      </c>
      <c r="AM121">
        <f t="shared" si="69"/>
        <v>38.98059451723924</v>
      </c>
      <c r="AN121">
        <f t="shared" si="70"/>
        <v>23.43950900118276</v>
      </c>
      <c r="AO121">
        <f t="shared" si="71"/>
        <v>-2.3642284529567532E-3</v>
      </c>
      <c r="AP121">
        <f t="shared" si="72"/>
        <v>23.437144772729802</v>
      </c>
      <c r="AQ121">
        <f t="shared" si="73"/>
        <v>14.4895215095005</v>
      </c>
      <c r="AR121">
        <f t="shared" si="75"/>
        <v>4.3026424130981136E-2</v>
      </c>
      <c r="AS121">
        <f t="shared" si="76"/>
        <v>2.6366712313389851</v>
      </c>
      <c r="AT121">
        <f t="shared" si="95"/>
        <v>104.55874819179877</v>
      </c>
      <c r="AU121" s="38">
        <f t="shared" si="77"/>
        <v>0.54855331164490351</v>
      </c>
      <c r="AV121">
        <f t="shared" si="78"/>
        <v>14.39882806960793</v>
      </c>
      <c r="AW121">
        <f t="shared" si="79"/>
        <v>14.579058189047554</v>
      </c>
      <c r="AX121">
        <f t="shared" si="98"/>
        <v>104.46887764061269</v>
      </c>
      <c r="AY121">
        <f t="shared" si="98"/>
        <v>104.64758353343427</v>
      </c>
      <c r="AZ121" s="39">
        <f t="shared" si="80"/>
        <v>0.25836198486542383</v>
      </c>
      <c r="BA121" s="39">
        <f t="shared" si="81"/>
        <v>0.83924104368222097</v>
      </c>
      <c r="BB121" s="10">
        <f t="shared" si="96"/>
        <v>836.46584469618779</v>
      </c>
    </row>
    <row r="122" spans="4:54" x14ac:dyDescent="0.35">
      <c r="D122" s="8">
        <f t="shared" si="97"/>
        <v>35915</v>
      </c>
      <c r="E122" s="9">
        <f t="shared" si="74"/>
        <v>0.55208333333333337</v>
      </c>
      <c r="F122" s="10">
        <f t="shared" si="82"/>
        <v>2450934.010416667</v>
      </c>
      <c r="G122" s="7">
        <f t="shared" si="83"/>
        <v>-1.6727983116578315E-2</v>
      </c>
      <c r="H122" s="6">
        <f t="shared" si="50"/>
        <v>38.246190184781085</v>
      </c>
      <c r="I122">
        <f t="shared" si="51"/>
        <v>-244.66239550698282</v>
      </c>
      <c r="J122" s="6">
        <f t="shared" si="52"/>
        <v>1.6709337158772392E-2</v>
      </c>
      <c r="K122">
        <f t="shared" si="53"/>
        <v>1.7149566261246247</v>
      </c>
      <c r="L122">
        <f t="shared" si="84"/>
        <v>39.96114681090571</v>
      </c>
      <c r="M122">
        <f t="shared" si="85"/>
        <v>-242.94743888085819</v>
      </c>
      <c r="N122">
        <f t="shared" si="86"/>
        <v>1.0073774156708264</v>
      </c>
      <c r="O122">
        <f t="shared" si="54"/>
        <v>39.953619432119488</v>
      </c>
      <c r="P122">
        <f t="shared" si="55"/>
        <v>23.439508644543338</v>
      </c>
      <c r="Q122">
        <f t="shared" si="56"/>
        <v>-2.3633184579346378E-3</v>
      </c>
      <c r="R122">
        <f t="shared" si="57"/>
        <v>23.437145326085403</v>
      </c>
      <c r="S122">
        <f t="shared" si="58"/>
        <v>14.798320244991158</v>
      </c>
      <c r="T122">
        <f t="shared" si="59"/>
        <v>4.3026426220491937E-2</v>
      </c>
      <c r="U122">
        <f t="shared" si="60"/>
        <v>2.7706001089715877</v>
      </c>
      <c r="V122">
        <f t="shared" si="61"/>
        <v>725.2171601089716</v>
      </c>
      <c r="W122">
        <f t="shared" si="87"/>
        <v>1.3042900272428994</v>
      </c>
      <c r="X122">
        <f t="shared" si="62"/>
        <v>27.045821273972688</v>
      </c>
      <c r="Y122">
        <f t="shared" si="88"/>
        <v>62.954178726027308</v>
      </c>
      <c r="Z122">
        <f t="shared" si="89"/>
        <v>8.2368522495787164E-3</v>
      </c>
      <c r="AA122" s="13">
        <f t="shared" si="90"/>
        <v>62.96241557827689</v>
      </c>
      <c r="AB122" s="13">
        <f t="shared" si="63"/>
        <v>182.77414483190327</v>
      </c>
      <c r="AD122" s="10">
        <f t="shared" si="64"/>
        <v>2450934.0087176668</v>
      </c>
      <c r="AE122" s="1">
        <f t="shared" si="91"/>
        <v>-1.6728029632666782E-2</v>
      </c>
      <c r="AF122">
        <f t="shared" si="65"/>
        <v>38.244515569787268</v>
      </c>
      <c r="AG122">
        <f t="shared" si="66"/>
        <v>-244.66407004199112</v>
      </c>
      <c r="AH122">
        <f t="shared" si="67"/>
        <v>1.6709337160727592E-2</v>
      </c>
      <c r="AI122">
        <f t="shared" si="68"/>
        <v>1.7149812893011616</v>
      </c>
      <c r="AJ122">
        <f t="shared" si="92"/>
        <v>39.959496859088432</v>
      </c>
      <c r="AK122">
        <f t="shared" si="93"/>
        <v>-242.94908875268996</v>
      </c>
      <c r="AL122">
        <f t="shared" si="94"/>
        <v>1.0073769806882367</v>
      </c>
      <c r="AM122">
        <f t="shared" si="69"/>
        <v>39.951969487231324</v>
      </c>
      <c r="AN122">
        <f t="shared" si="70"/>
        <v>23.439508645148241</v>
      </c>
      <c r="AO122">
        <f t="shared" si="71"/>
        <v>-2.3633200031090637E-3</v>
      </c>
      <c r="AP122">
        <f t="shared" si="72"/>
        <v>23.437145325145131</v>
      </c>
      <c r="AQ122">
        <f t="shared" si="73"/>
        <v>14.79779991943146</v>
      </c>
      <c r="AR122">
        <f t="shared" si="75"/>
        <v>4.3026426216941409E-2</v>
      </c>
      <c r="AS122">
        <f t="shared" si="76"/>
        <v>2.7703803879373075</v>
      </c>
      <c r="AT122">
        <f t="shared" si="95"/>
        <v>104.8650814010401</v>
      </c>
      <c r="AU122" s="38">
        <f t="shared" si="77"/>
        <v>0.54846045806393251</v>
      </c>
      <c r="AV122">
        <f t="shared" si="78"/>
        <v>14.708000917899257</v>
      </c>
      <c r="AW122">
        <f t="shared" si="79"/>
        <v>14.88641295684867</v>
      </c>
      <c r="AX122">
        <f t="shared" si="98"/>
        <v>104.77571189723001</v>
      </c>
      <c r="AY122">
        <f t="shared" si="98"/>
        <v>104.95338239618005</v>
      </c>
      <c r="AZ122" s="39">
        <f t="shared" si="80"/>
        <v>0.2574168139049603</v>
      </c>
      <c r="BA122" s="39">
        <f t="shared" si="81"/>
        <v>0.83999763138665484</v>
      </c>
      <c r="BB122" s="10">
        <f t="shared" si="96"/>
        <v>838.91637717364029</v>
      </c>
    </row>
    <row r="123" spans="4:54" x14ac:dyDescent="0.35">
      <c r="D123" s="8">
        <f t="shared" si="97"/>
        <v>35916</v>
      </c>
      <c r="E123" s="9">
        <f t="shared" si="74"/>
        <v>0.55208333333333337</v>
      </c>
      <c r="F123" s="10">
        <f t="shared" si="82"/>
        <v>2450935.010416667</v>
      </c>
      <c r="G123" s="7">
        <f t="shared" si="83"/>
        <v>-1.6700604608706992E-2</v>
      </c>
      <c r="H123" s="6">
        <f t="shared" si="50"/>
        <v>39.231837544667997</v>
      </c>
      <c r="I123">
        <f t="shared" si="51"/>
        <v>-243.67679522511725</v>
      </c>
      <c r="J123" s="6">
        <f t="shared" si="52"/>
        <v>1.6709336007978016E-2</v>
      </c>
      <c r="K123">
        <f t="shared" si="53"/>
        <v>1.7001939126819405</v>
      </c>
      <c r="L123">
        <f t="shared" si="84"/>
        <v>40.932031457349936</v>
      </c>
      <c r="M123">
        <f t="shared" si="85"/>
        <v>-241.97660131243529</v>
      </c>
      <c r="N123">
        <f t="shared" si="86"/>
        <v>1.0076323164528405</v>
      </c>
      <c r="O123">
        <f t="shared" si="54"/>
        <v>40.92450000100056</v>
      </c>
      <c r="P123">
        <f t="shared" si="55"/>
        <v>23.439508288508822</v>
      </c>
      <c r="Q123">
        <f t="shared" si="56"/>
        <v>-2.3624079859624007E-3</v>
      </c>
      <c r="R123">
        <f t="shared" si="57"/>
        <v>23.437145880522859</v>
      </c>
      <c r="S123">
        <f t="shared" si="58"/>
        <v>15.102520268312599</v>
      </c>
      <c r="T123">
        <f t="shared" si="59"/>
        <v>4.3026428314087969E-2</v>
      </c>
      <c r="U123">
        <f t="shared" si="60"/>
        <v>2.8954954738181953</v>
      </c>
      <c r="V123">
        <f t="shared" si="61"/>
        <v>725.34205547381816</v>
      </c>
      <c r="W123">
        <f t="shared" si="87"/>
        <v>1.3355138684545409</v>
      </c>
      <c r="X123">
        <f t="shared" si="62"/>
        <v>26.742985247683087</v>
      </c>
      <c r="Y123">
        <f t="shared" si="88"/>
        <v>63.257014752316913</v>
      </c>
      <c r="Z123">
        <f t="shared" si="89"/>
        <v>8.1297050204410821E-3</v>
      </c>
      <c r="AA123" s="13">
        <f t="shared" si="90"/>
        <v>63.265144457337357</v>
      </c>
      <c r="AB123" s="13">
        <f t="shared" si="63"/>
        <v>182.86630926103084</v>
      </c>
      <c r="AD123" s="10">
        <f t="shared" si="64"/>
        <v>2450935.0087176668</v>
      </c>
      <c r="AE123" s="1">
        <f t="shared" si="91"/>
        <v>-1.6700651124795463E-2</v>
      </c>
      <c r="AF123">
        <f t="shared" si="65"/>
        <v>39.230162929674066</v>
      </c>
      <c r="AG123">
        <f t="shared" si="66"/>
        <v>-243.67846976012567</v>
      </c>
      <c r="AH123">
        <f t="shared" si="67"/>
        <v>1.6709336009933216E-2</v>
      </c>
      <c r="AI123">
        <f t="shared" si="68"/>
        <v>1.7002194104571</v>
      </c>
      <c r="AJ123">
        <f t="shared" si="92"/>
        <v>40.930382340131167</v>
      </c>
      <c r="AK123">
        <f t="shared" si="93"/>
        <v>-241.97825034966857</v>
      </c>
      <c r="AL123">
        <f t="shared" si="94"/>
        <v>1.0076318852964063</v>
      </c>
      <c r="AM123">
        <f t="shared" si="69"/>
        <v>40.922850890708233</v>
      </c>
      <c r="AN123">
        <f t="shared" si="70"/>
        <v>23.439508289113725</v>
      </c>
      <c r="AO123">
        <f t="shared" si="71"/>
        <v>-2.3624095345659299E-3</v>
      </c>
      <c r="AP123">
        <f t="shared" si="72"/>
        <v>23.437145879579159</v>
      </c>
      <c r="AQ123">
        <f t="shared" si="73"/>
        <v>15.102006935189131</v>
      </c>
      <c r="AR123">
        <f t="shared" si="75"/>
        <v>4.30264283105245E-2</v>
      </c>
      <c r="AS123">
        <f t="shared" si="76"/>
        <v>2.8952908097059864</v>
      </c>
      <c r="AT123">
        <f t="shared" si="95"/>
        <v>105.16868625094438</v>
      </c>
      <c r="AU123" s="38">
        <f t="shared" si="77"/>
        <v>0.54837371471548191</v>
      </c>
      <c r="AV123">
        <f t="shared" si="78"/>
        <v>15.013137345757034</v>
      </c>
      <c r="AW123">
        <f t="shared" si="79"/>
        <v>15.189661381093853</v>
      </c>
      <c r="AX123">
        <f t="shared" si="98"/>
        <v>105.07985520263711</v>
      </c>
      <c r="AY123">
        <f t="shared" si="98"/>
        <v>105.25641502092537</v>
      </c>
      <c r="AZ123" s="39">
        <f t="shared" si="80"/>
        <v>0.25648522804148993</v>
      </c>
      <c r="BA123" s="39">
        <f t="shared" si="81"/>
        <v>0.84075264532916349</v>
      </c>
      <c r="BB123" s="10">
        <f t="shared" si="96"/>
        <v>841.34508089425003</v>
      </c>
    </row>
    <row r="124" spans="4:54" x14ac:dyDescent="0.35">
      <c r="D124" s="8">
        <f t="shared" si="97"/>
        <v>35917</v>
      </c>
      <c r="E124" s="9">
        <f t="shared" si="74"/>
        <v>0.55208333333333337</v>
      </c>
      <c r="F124" s="10">
        <f t="shared" si="82"/>
        <v>2450936.010416667</v>
      </c>
      <c r="G124" s="7">
        <f t="shared" si="83"/>
        <v>-1.6673226100835672E-2</v>
      </c>
      <c r="H124" s="6">
        <f t="shared" si="50"/>
        <v>40.217484904555135</v>
      </c>
      <c r="I124">
        <f t="shared" si="51"/>
        <v>-242.69119494325201</v>
      </c>
      <c r="J124" s="6">
        <f t="shared" si="52"/>
        <v>1.6709334857183449E-2</v>
      </c>
      <c r="K124">
        <f t="shared" si="53"/>
        <v>1.6849423516907169</v>
      </c>
      <c r="L124">
        <f t="shared" si="84"/>
        <v>41.902427256245851</v>
      </c>
      <c r="M124">
        <f t="shared" si="85"/>
        <v>-241.00625259156129</v>
      </c>
      <c r="N124">
        <f t="shared" si="86"/>
        <v>1.0078849292719856</v>
      </c>
      <c r="O124">
        <f t="shared" si="54"/>
        <v>41.894891723906248</v>
      </c>
      <c r="P124">
        <f t="shared" si="55"/>
        <v>23.439507932474303</v>
      </c>
      <c r="Q124">
        <f t="shared" si="56"/>
        <v>-2.3614954960737449E-3</v>
      </c>
      <c r="R124">
        <f t="shared" si="57"/>
        <v>23.437146436978228</v>
      </c>
      <c r="S124">
        <f t="shared" si="58"/>
        <v>15.402560618381688</v>
      </c>
      <c r="T124">
        <f t="shared" si="59"/>
        <v>4.3026430415303837E-2</v>
      </c>
      <c r="U124">
        <f t="shared" si="60"/>
        <v>3.0114686112497573</v>
      </c>
      <c r="V124">
        <f t="shared" si="61"/>
        <v>725.45802861124969</v>
      </c>
      <c r="W124">
        <f t="shared" si="87"/>
        <v>1.364507152812422</v>
      </c>
      <c r="X124">
        <f t="shared" si="62"/>
        <v>26.444272916118962</v>
      </c>
      <c r="Y124">
        <f t="shared" si="88"/>
        <v>63.555727083881038</v>
      </c>
      <c r="Z124">
        <f t="shared" si="89"/>
        <v>8.0245719771079287E-3</v>
      </c>
      <c r="AA124" s="13">
        <f t="shared" si="90"/>
        <v>63.563751655858148</v>
      </c>
      <c r="AB124" s="13">
        <f t="shared" si="63"/>
        <v>182.95503609511755</v>
      </c>
      <c r="AD124" s="10">
        <f t="shared" si="64"/>
        <v>2450936.0087176668</v>
      </c>
      <c r="AE124" s="1">
        <f t="shared" si="91"/>
        <v>-1.667327261692414E-2</v>
      </c>
      <c r="AF124">
        <f t="shared" si="65"/>
        <v>40.215810289561318</v>
      </c>
      <c r="AG124">
        <f t="shared" si="66"/>
        <v>-242.69286947826021</v>
      </c>
      <c r="AH124">
        <f t="shared" si="67"/>
        <v>1.6709334859138648E-2</v>
      </c>
      <c r="AI124">
        <f t="shared" si="68"/>
        <v>1.6849686759490048</v>
      </c>
      <c r="AJ124">
        <f t="shared" si="92"/>
        <v>41.900778965510327</v>
      </c>
      <c r="AK124">
        <f t="shared" si="93"/>
        <v>-241.00790080231121</v>
      </c>
      <c r="AL124">
        <f t="shared" si="94"/>
        <v>1.0078845020634737</v>
      </c>
      <c r="AM124">
        <f t="shared" si="69"/>
        <v>41.893243440094494</v>
      </c>
      <c r="AN124">
        <f t="shared" si="70"/>
        <v>23.439507933079206</v>
      </c>
      <c r="AO124">
        <f t="shared" si="71"/>
        <v>-2.3614970481050535E-3</v>
      </c>
      <c r="AP124">
        <f t="shared" si="72"/>
        <v>23.437146436031099</v>
      </c>
      <c r="AQ124">
        <f t="shared" si="73"/>
        <v>15.402054426991061</v>
      </c>
      <c r="AR124">
        <f t="shared" si="75"/>
        <v>4.3026430411727407E-2</v>
      </c>
      <c r="AS124">
        <f t="shared" si="76"/>
        <v>3.0112792046091035</v>
      </c>
      <c r="AT124">
        <f t="shared" si="95"/>
        <v>105.46945606212795</v>
      </c>
      <c r="AU124" s="38">
        <f t="shared" si="77"/>
        <v>0.54829316721902144</v>
      </c>
      <c r="AV124">
        <f t="shared" si="78"/>
        <v>15.314149299898963</v>
      </c>
      <c r="AW124">
        <f t="shared" si="79"/>
        <v>15.488715269198895</v>
      </c>
      <c r="AX124">
        <f t="shared" si="98"/>
        <v>105.38120190505605</v>
      </c>
      <c r="AY124">
        <f t="shared" si="98"/>
        <v>105.55657370997473</v>
      </c>
      <c r="AZ124" s="39">
        <f t="shared" si="80"/>
        <v>0.2555676063716435</v>
      </c>
      <c r="BA124" s="39">
        <f t="shared" si="81"/>
        <v>0.84150587196895121</v>
      </c>
      <c r="BB124" s="10">
        <f t="shared" si="96"/>
        <v>843.75110246012309</v>
      </c>
    </row>
    <row r="125" spans="4:54" x14ac:dyDescent="0.35">
      <c r="D125" s="8">
        <f t="shared" si="97"/>
        <v>35918</v>
      </c>
      <c r="E125" s="9">
        <f t="shared" si="74"/>
        <v>0.55208333333333337</v>
      </c>
      <c r="F125" s="10">
        <f t="shared" si="82"/>
        <v>2450937.010416667</v>
      </c>
      <c r="G125" s="7">
        <f t="shared" si="83"/>
        <v>-1.664584759296435E-2</v>
      </c>
      <c r="H125" s="6">
        <f t="shared" si="50"/>
        <v>41.203132264442843</v>
      </c>
      <c r="I125">
        <f t="shared" si="51"/>
        <v>-241.7055946613869</v>
      </c>
      <c r="J125" s="6">
        <f t="shared" si="52"/>
        <v>1.670933370638869E-2</v>
      </c>
      <c r="K125">
        <f t="shared" si="53"/>
        <v>1.6692067833946325</v>
      </c>
      <c r="L125">
        <f t="shared" si="84"/>
        <v>42.872339047837478</v>
      </c>
      <c r="M125">
        <f t="shared" si="85"/>
        <v>-240.03638787799227</v>
      </c>
      <c r="N125">
        <f t="shared" si="86"/>
        <v>1.0081351828400489</v>
      </c>
      <c r="O125">
        <f t="shared" si="54"/>
        <v>42.864799441084067</v>
      </c>
      <c r="P125">
        <f t="shared" si="55"/>
        <v>23.439507576439784</v>
      </c>
      <c r="Q125">
        <f t="shared" si="56"/>
        <v>-2.3605809890480979E-3</v>
      </c>
      <c r="R125">
        <f t="shared" si="57"/>
        <v>23.437146995450735</v>
      </c>
      <c r="S125">
        <f t="shared" si="58"/>
        <v>15.698353689431693</v>
      </c>
      <c r="T125">
        <f t="shared" si="59"/>
        <v>4.3026432524136606E-2</v>
      </c>
      <c r="U125">
        <f t="shared" si="60"/>
        <v>3.1184068296422538</v>
      </c>
      <c r="V125">
        <f t="shared" si="61"/>
        <v>725.56496682964223</v>
      </c>
      <c r="W125">
        <f t="shared" si="87"/>
        <v>1.3912417074105576</v>
      </c>
      <c r="X125">
        <f t="shared" si="62"/>
        <v>26.149763789164499</v>
      </c>
      <c r="Y125">
        <f t="shared" si="88"/>
        <v>63.850236210835504</v>
      </c>
      <c r="Z125">
        <f t="shared" si="89"/>
        <v>7.9214483176649596E-3</v>
      </c>
      <c r="AA125" s="13">
        <f t="shared" si="90"/>
        <v>63.858157659153171</v>
      </c>
      <c r="AB125" s="13">
        <f t="shared" si="63"/>
        <v>183.04013394609046</v>
      </c>
      <c r="AD125" s="10">
        <f t="shared" si="64"/>
        <v>2450937.0087176668</v>
      </c>
      <c r="AE125" s="1">
        <f t="shared" si="91"/>
        <v>-1.664589410905282E-2</v>
      </c>
      <c r="AF125">
        <f t="shared" si="65"/>
        <v>41.201457649448912</v>
      </c>
      <c r="AG125">
        <f t="shared" si="66"/>
        <v>-241.70726919639532</v>
      </c>
      <c r="AH125">
        <f t="shared" si="67"/>
        <v>1.6709333708343894E-2</v>
      </c>
      <c r="AI125">
        <f t="shared" si="68"/>
        <v>1.6692339258052618</v>
      </c>
      <c r="AJ125">
        <f t="shared" si="92"/>
        <v>42.87069157525417</v>
      </c>
      <c r="AK125">
        <f t="shared" si="93"/>
        <v>-240.03803527059006</v>
      </c>
      <c r="AL125">
        <f t="shared" si="94"/>
        <v>1.0081347596999271</v>
      </c>
      <c r="AM125">
        <f t="shared" si="69"/>
        <v>42.86315197542185</v>
      </c>
      <c r="AN125">
        <f t="shared" si="70"/>
        <v>23.439507577044687</v>
      </c>
      <c r="AO125">
        <f t="shared" si="71"/>
        <v>-2.3605825445058605E-3</v>
      </c>
      <c r="AP125">
        <f t="shared" si="72"/>
        <v>23.437146994500182</v>
      </c>
      <c r="AQ125">
        <f t="shared" si="73"/>
        <v>15.697854788153847</v>
      </c>
      <c r="AR125">
        <f t="shared" si="75"/>
        <v>4.3026432520547248E-2</v>
      </c>
      <c r="AS125">
        <f t="shared" si="76"/>
        <v>3.118232862800506</v>
      </c>
      <c r="AT125">
        <f t="shared" si="95"/>
        <v>105.76728167398514</v>
      </c>
      <c r="AU125" s="38">
        <f t="shared" si="77"/>
        <v>0.54821889384527744</v>
      </c>
      <c r="AV125">
        <f t="shared" si="78"/>
        <v>15.610949232269483</v>
      </c>
      <c r="AW125">
        <f t="shared" si="79"/>
        <v>15.783486970318954</v>
      </c>
      <c r="AX125">
        <f t="shared" si="98"/>
        <v>105.67964386586358</v>
      </c>
      <c r="AY125">
        <f t="shared" si="98"/>
        <v>105.85374829208426</v>
      </c>
      <c r="AZ125" s="39">
        <f t="shared" si="80"/>
        <v>0.25466432755121193</v>
      </c>
      <c r="BA125" s="39">
        <f t="shared" si="81"/>
        <v>0.84225708354551154</v>
      </c>
      <c r="BB125" s="10">
        <f t="shared" si="96"/>
        <v>846.13356863179138</v>
      </c>
    </row>
    <row r="126" spans="4:54" x14ac:dyDescent="0.35">
      <c r="D126" s="8">
        <f t="shared" si="97"/>
        <v>35919</v>
      </c>
      <c r="E126" s="9">
        <f t="shared" si="74"/>
        <v>0.55208333333333337</v>
      </c>
      <c r="F126" s="10">
        <f t="shared" si="82"/>
        <v>2450938.010416667</v>
      </c>
      <c r="G126" s="7">
        <f t="shared" si="83"/>
        <v>-1.661846908509303E-2</v>
      </c>
      <c r="H126" s="6">
        <f t="shared" si="50"/>
        <v>42.188779624330891</v>
      </c>
      <c r="I126">
        <f t="shared" si="51"/>
        <v>-240.71999437952223</v>
      </c>
      <c r="J126" s="6">
        <f t="shared" si="52"/>
        <v>1.6709332555593745E-2</v>
      </c>
      <c r="K126">
        <f t="shared" si="53"/>
        <v>1.6529921738736699</v>
      </c>
      <c r="L126">
        <f t="shared" si="84"/>
        <v>43.841771798204562</v>
      </c>
      <c r="M126">
        <f t="shared" si="85"/>
        <v>-239.06700220564858</v>
      </c>
      <c r="N126">
        <f t="shared" si="86"/>
        <v>1.0083830066410804</v>
      </c>
      <c r="O126">
        <f t="shared" si="54"/>
        <v>43.834228118617233</v>
      </c>
      <c r="P126">
        <f t="shared" si="55"/>
        <v>23.439507220405265</v>
      </c>
      <c r="Q126">
        <f t="shared" si="56"/>
        <v>-2.3596644656666121E-3</v>
      </c>
      <c r="R126">
        <f t="shared" si="57"/>
        <v>23.4371475559396</v>
      </c>
      <c r="S126">
        <f t="shared" si="58"/>
        <v>15.989812432111394</v>
      </c>
      <c r="T126">
        <f t="shared" si="59"/>
        <v>4.3026434640583359E-2</v>
      </c>
      <c r="U126">
        <f t="shared" si="60"/>
        <v>3.2162083034622744</v>
      </c>
      <c r="V126">
        <f t="shared" si="61"/>
        <v>725.66276830346226</v>
      </c>
      <c r="W126">
        <f t="shared" si="87"/>
        <v>1.4156920758655644</v>
      </c>
      <c r="X126">
        <f t="shared" si="62"/>
        <v>25.859536993127694</v>
      </c>
      <c r="Y126">
        <f t="shared" si="88"/>
        <v>64.140463006872309</v>
      </c>
      <c r="Z126">
        <f t="shared" si="89"/>
        <v>7.8203298325814612E-3</v>
      </c>
      <c r="AA126" s="13">
        <f t="shared" si="90"/>
        <v>64.148283336704893</v>
      </c>
      <c r="AB126" s="13">
        <f t="shared" si="63"/>
        <v>183.12141148473452</v>
      </c>
      <c r="AD126" s="10">
        <f t="shared" si="64"/>
        <v>2450938.0087176668</v>
      </c>
      <c r="AE126" s="1">
        <f t="shared" si="91"/>
        <v>-1.6618515601181497E-2</v>
      </c>
      <c r="AF126">
        <f t="shared" si="65"/>
        <v>42.187105009337074</v>
      </c>
      <c r="AG126">
        <f t="shared" si="66"/>
        <v>-240.72166891453043</v>
      </c>
      <c r="AH126">
        <f t="shared" si="67"/>
        <v>1.6709332557548948E-2</v>
      </c>
      <c r="AI126">
        <f t="shared" si="68"/>
        <v>1.6530201258935528</v>
      </c>
      <c r="AJ126">
        <f t="shared" si="92"/>
        <v>43.840125135230629</v>
      </c>
      <c r="AK126">
        <f t="shared" si="93"/>
        <v>-239.06864878863686</v>
      </c>
      <c r="AL126">
        <f t="shared" si="94"/>
        <v>1.0083825876884913</v>
      </c>
      <c r="AM126">
        <f t="shared" si="69"/>
        <v>43.832581462561699</v>
      </c>
      <c r="AN126">
        <f t="shared" si="70"/>
        <v>23.439507221010167</v>
      </c>
      <c r="AO126">
        <f t="shared" si="71"/>
        <v>-2.3596660245494994E-3</v>
      </c>
      <c r="AP126">
        <f t="shared" si="72"/>
        <v>23.437147554985618</v>
      </c>
      <c r="AQ126">
        <f t="shared" si="73"/>
        <v>15.989320968351812</v>
      </c>
      <c r="AR126">
        <f t="shared" si="75"/>
        <v>4.302643463698106E-2</v>
      </c>
      <c r="AS126">
        <f t="shared" si="76"/>
        <v>3.2160499400486713</v>
      </c>
      <c r="AT126">
        <f t="shared" si="95"/>
        <v>106.06205147850342</v>
      </c>
      <c r="AU126" s="38">
        <f t="shared" si="77"/>
        <v>0.54815096531941065</v>
      </c>
      <c r="AV126">
        <f t="shared" si="78"/>
        <v>15.903450132217369</v>
      </c>
      <c r="AW126">
        <f t="shared" si="79"/>
        <v>16.073889409692892</v>
      </c>
      <c r="AX126">
        <f t="shared" si="98"/>
        <v>105.97507048997306</v>
      </c>
      <c r="AY126">
        <f t="shared" si="98"/>
        <v>106.1478261598045</v>
      </c>
      <c r="AZ126" s="39">
        <f t="shared" si="80"/>
        <v>0.25377576951392988</v>
      </c>
      <c r="BA126" s="39">
        <f t="shared" si="81"/>
        <v>0.8430060379855342</v>
      </c>
      <c r="BB126" s="10">
        <f t="shared" si="96"/>
        <v>848.49158659911018</v>
      </c>
    </row>
    <row r="127" spans="4:54" x14ac:dyDescent="0.35">
      <c r="D127" s="8">
        <f t="shared" si="97"/>
        <v>35920</v>
      </c>
      <c r="E127" s="9">
        <f t="shared" si="74"/>
        <v>0.55208333333333337</v>
      </c>
      <c r="F127" s="10">
        <f t="shared" si="82"/>
        <v>2450939.010416667</v>
      </c>
      <c r="G127" s="7">
        <f t="shared" si="83"/>
        <v>-1.6591090577221707E-2</v>
      </c>
      <c r="H127" s="6">
        <f t="shared" si="50"/>
        <v>43.174426984219622</v>
      </c>
      <c r="I127">
        <f t="shared" si="51"/>
        <v>-239.73439409765746</v>
      </c>
      <c r="J127" s="6">
        <f t="shared" si="52"/>
        <v>1.6709331404798609E-2</v>
      </c>
      <c r="K127">
        <f t="shared" si="53"/>
        <v>1.636303613259761</v>
      </c>
      <c r="L127">
        <f t="shared" si="84"/>
        <v>44.810730597479385</v>
      </c>
      <c r="M127">
        <f t="shared" si="85"/>
        <v>-238.09809048439769</v>
      </c>
      <c r="N127">
        <f t="shared" si="86"/>
        <v>1.0086283309480699</v>
      </c>
      <c r="O127">
        <f t="shared" si="54"/>
        <v>44.803182846641505</v>
      </c>
      <c r="P127">
        <f t="shared" si="55"/>
        <v>23.439506864370745</v>
      </c>
      <c r="Q127">
        <f t="shared" si="56"/>
        <v>-2.3587459267121608E-3</v>
      </c>
      <c r="R127">
        <f t="shared" si="57"/>
        <v>23.437148118444032</v>
      </c>
      <c r="S127">
        <f t="shared" si="58"/>
        <v>16.276850388625714</v>
      </c>
      <c r="T127">
        <f t="shared" si="59"/>
        <v>4.3026436764641095E-2</v>
      </c>
      <c r="U127">
        <f t="shared" si="60"/>
        <v>3.3047823498879723</v>
      </c>
      <c r="V127">
        <f t="shared" si="61"/>
        <v>725.75134234988798</v>
      </c>
      <c r="W127">
        <f t="shared" si="87"/>
        <v>1.4378355874719944</v>
      </c>
      <c r="X127">
        <f t="shared" si="62"/>
        <v>25.573671283305234</v>
      </c>
      <c r="Y127">
        <f t="shared" si="88"/>
        <v>64.426328716694769</v>
      </c>
      <c r="Z127">
        <f t="shared" si="89"/>
        <v>7.7212129034239249E-3</v>
      </c>
      <c r="AA127" s="13">
        <f t="shared" si="90"/>
        <v>64.434049929598189</v>
      </c>
      <c r="AB127" s="13">
        <f t="shared" si="63"/>
        <v>183.19867789820645</v>
      </c>
      <c r="AD127" s="10">
        <f t="shared" si="64"/>
        <v>2450939.0087176668</v>
      </c>
      <c r="AE127" s="1">
        <f t="shared" si="91"/>
        <v>-1.6591137093310178E-2</v>
      </c>
      <c r="AF127">
        <f t="shared" si="65"/>
        <v>43.172752369225577</v>
      </c>
      <c r="AG127">
        <f t="shared" si="66"/>
        <v>-239.73606863266588</v>
      </c>
      <c r="AH127">
        <f t="shared" si="67"/>
        <v>1.6709331406753812E-2</v>
      </c>
      <c r="AI127">
        <f t="shared" si="68"/>
        <v>1.6363323661365805</v>
      </c>
      <c r="AJ127">
        <f t="shared" si="92"/>
        <v>44.809084735362156</v>
      </c>
      <c r="AK127">
        <f t="shared" si="93"/>
        <v>-238.09973626652931</v>
      </c>
      <c r="AL127">
        <f t="shared" si="94"/>
        <v>1.0086279163008014</v>
      </c>
      <c r="AM127">
        <f t="shared" si="69"/>
        <v>44.801536991439988</v>
      </c>
      <c r="AN127">
        <f t="shared" si="70"/>
        <v>23.439506864975648</v>
      </c>
      <c r="AO127">
        <f t="shared" si="71"/>
        <v>-2.3587474890188415E-3</v>
      </c>
      <c r="AP127">
        <f t="shared" si="72"/>
        <v>23.437148117486629</v>
      </c>
      <c r="AQ127">
        <f t="shared" si="73"/>
        <v>16.276366508753789</v>
      </c>
      <c r="AR127">
        <f t="shared" si="75"/>
        <v>4.3026436761025889E-2</v>
      </c>
      <c r="AS127">
        <f t="shared" si="76"/>
        <v>3.3046397343699998</v>
      </c>
      <c r="AT127">
        <f t="shared" si="95"/>
        <v>106.35365146345345</v>
      </c>
      <c r="AU127" s="38">
        <f t="shared" si="77"/>
        <v>0.54808944462890974</v>
      </c>
      <c r="AV127">
        <f t="shared" si="78"/>
        <v>16.191565560536983</v>
      </c>
      <c r="AW127">
        <f t="shared" si="79"/>
        <v>16.359836124878225</v>
      </c>
      <c r="AX127">
        <f t="shared" si="98"/>
        <v>106.26736876539778</v>
      </c>
      <c r="AY127">
        <f t="shared" si="98"/>
        <v>106.4386923163888</v>
      </c>
      <c r="AZ127" s="39">
        <f t="shared" si="80"/>
        <v>0.25290230916947148</v>
      </c>
      <c r="BA127" s="39">
        <f t="shared" si="81"/>
        <v>0.84375247884110094</v>
      </c>
      <c r="BB127" s="10">
        <f t="shared" si="96"/>
        <v>850.82424432714629</v>
      </c>
    </row>
    <row r="128" spans="4:54" x14ac:dyDescent="0.35">
      <c r="D128" s="8">
        <f t="shared" si="97"/>
        <v>35921</v>
      </c>
      <c r="E128" s="9">
        <f t="shared" si="74"/>
        <v>0.55208333333333337</v>
      </c>
      <c r="F128" s="10">
        <f t="shared" si="82"/>
        <v>2450940.010416667</v>
      </c>
      <c r="G128" s="7">
        <f t="shared" si="83"/>
        <v>-1.6563712069350388E-2</v>
      </c>
      <c r="H128" s="6">
        <f t="shared" si="50"/>
        <v>44.160074344108693</v>
      </c>
      <c r="I128">
        <f t="shared" si="51"/>
        <v>-238.74879381579314</v>
      </c>
      <c r="J128" s="6">
        <f t="shared" si="52"/>
        <v>1.6709330254003285E-2</v>
      </c>
      <c r="K128">
        <f t="shared" si="53"/>
        <v>1.6191463139369555</v>
      </c>
      <c r="L128">
        <f t="shared" si="84"/>
        <v>45.779220658045652</v>
      </c>
      <c r="M128">
        <f t="shared" si="85"/>
        <v>-237.12964750185617</v>
      </c>
      <c r="N128">
        <f t="shared" si="86"/>
        <v>1.0088710868393185</v>
      </c>
      <c r="O128">
        <f t="shared" si="54"/>
        <v>45.771668837544077</v>
      </c>
      <c r="P128">
        <f t="shared" si="55"/>
        <v>23.439506508336226</v>
      </c>
      <c r="Q128">
        <f t="shared" si="56"/>
        <v>-2.3578253729693386E-3</v>
      </c>
      <c r="R128">
        <f t="shared" si="57"/>
        <v>23.437148682963258</v>
      </c>
      <c r="S128">
        <f t="shared" si="58"/>
        <v>16.55938172974345</v>
      </c>
      <c r="T128">
        <f t="shared" si="59"/>
        <v>4.3026438896306904E-2</v>
      </c>
      <c r="U128">
        <f t="shared" si="60"/>
        <v>3.384049697372828</v>
      </c>
      <c r="V128">
        <f t="shared" si="61"/>
        <v>725.83060969737278</v>
      </c>
      <c r="W128">
        <f t="shared" si="87"/>
        <v>1.4576524243431948</v>
      </c>
      <c r="X128">
        <f t="shared" si="62"/>
        <v>25.292245055106761</v>
      </c>
      <c r="Y128">
        <f t="shared" si="88"/>
        <v>64.707754944893239</v>
      </c>
      <c r="Z128">
        <f t="shared" si="89"/>
        <v>7.6240945007448463E-3</v>
      </c>
      <c r="AA128" s="13">
        <f t="shared" si="90"/>
        <v>64.71537903939398</v>
      </c>
      <c r="AB128" s="13">
        <f t="shared" si="63"/>
        <v>183.2717433829132</v>
      </c>
      <c r="AD128" s="10">
        <f t="shared" si="64"/>
        <v>2450940.0087176668</v>
      </c>
      <c r="AE128" s="1">
        <f t="shared" si="91"/>
        <v>-1.6563758585438855E-2</v>
      </c>
      <c r="AF128">
        <f t="shared" si="65"/>
        <v>44.158399729114876</v>
      </c>
      <c r="AG128">
        <f t="shared" si="66"/>
        <v>-238.75046835080144</v>
      </c>
      <c r="AH128">
        <f t="shared" si="67"/>
        <v>1.6709330255958485E-2</v>
      </c>
      <c r="AI128">
        <f t="shared" si="68"/>
        <v>1.6191758587122118</v>
      </c>
      <c r="AJ128">
        <f t="shared" si="92"/>
        <v>45.777575587827087</v>
      </c>
      <c r="AK128">
        <f t="shared" si="93"/>
        <v>-237.13129249208922</v>
      </c>
      <c r="AL128">
        <f t="shared" si="94"/>
        <v>1.0088706766137765</v>
      </c>
      <c r="AM128">
        <f t="shared" si="69"/>
        <v>45.770023774238524</v>
      </c>
      <c r="AN128">
        <f t="shared" si="70"/>
        <v>23.439506508941129</v>
      </c>
      <c r="AO128">
        <f t="shared" si="71"/>
        <v>-2.3578269386984796E-3</v>
      </c>
      <c r="AP128">
        <f t="shared" si="72"/>
        <v>23.43714868200243</v>
      </c>
      <c r="AQ128">
        <f t="shared" si="73"/>
        <v>16.558905579028426</v>
      </c>
      <c r="AR128">
        <f t="shared" si="75"/>
        <v>4.3026438892678757E-2</v>
      </c>
      <c r="AS128">
        <f t="shared" si="76"/>
        <v>3.3839229546076046</v>
      </c>
      <c r="AT128">
        <f t="shared" si="95"/>
        <v>106.64196526535224</v>
      </c>
      <c r="AU128" s="38">
        <f t="shared" si="77"/>
        <v>0.54803438683707806</v>
      </c>
      <c r="AV128">
        <f t="shared" si="78"/>
        <v>16.475209685366391</v>
      </c>
      <c r="AW128">
        <f t="shared" si="79"/>
        <v>16.641241303862905</v>
      </c>
      <c r="AX128">
        <f t="shared" si="98"/>
        <v>106.55642331239666</v>
      </c>
      <c r="AY128">
        <f t="shared" si="98"/>
        <v>106.72622943266235</v>
      </c>
      <c r="AZ128" s="39">
        <f t="shared" si="80"/>
        <v>0.25204432208042066</v>
      </c>
      <c r="BA128" s="39">
        <f t="shared" si="81"/>
        <v>0.84449613526114009</v>
      </c>
      <c r="BB128" s="10">
        <f t="shared" si="96"/>
        <v>853.13061098023604</v>
      </c>
    </row>
    <row r="129" spans="4:54" x14ac:dyDescent="0.35">
      <c r="D129" s="8">
        <f t="shared" si="97"/>
        <v>35922</v>
      </c>
      <c r="E129" s="9">
        <f t="shared" si="74"/>
        <v>0.55208333333333337</v>
      </c>
      <c r="F129" s="10">
        <f t="shared" si="82"/>
        <v>2450941.010416667</v>
      </c>
      <c r="G129" s="7">
        <f t="shared" si="83"/>
        <v>-1.6536333561479065E-2</v>
      </c>
      <c r="H129" s="6">
        <f t="shared" si="50"/>
        <v>45.14572170399822</v>
      </c>
      <c r="I129">
        <f t="shared" si="51"/>
        <v>-237.76319353392904</v>
      </c>
      <c r="J129" s="6">
        <f t="shared" si="52"/>
        <v>1.6709329103207767E-2</v>
      </c>
      <c r="K129">
        <f t="shared" si="53"/>
        <v>1.6015256087267515</v>
      </c>
      <c r="L129">
        <f t="shared" si="84"/>
        <v>46.747247312724973</v>
      </c>
      <c r="M129">
        <f t="shared" si="85"/>
        <v>-236.16166792520229</v>
      </c>
      <c r="N129">
        <f t="shared" si="86"/>
        <v>1.0091112062145111</v>
      </c>
      <c r="O129">
        <f t="shared" si="54"/>
        <v>46.739691424150031</v>
      </c>
      <c r="P129">
        <f t="shared" si="55"/>
        <v>23.439506152301707</v>
      </c>
      <c r="Q129">
        <f t="shared" si="56"/>
        <v>-2.3569028052244636E-3</v>
      </c>
      <c r="R129">
        <f t="shared" si="57"/>
        <v>23.437149249496482</v>
      </c>
      <c r="S129">
        <f t="shared" si="58"/>
        <v>16.837321293656725</v>
      </c>
      <c r="T129">
        <f t="shared" si="59"/>
        <v>4.3026441035577769E-2</v>
      </c>
      <c r="U129">
        <f t="shared" si="60"/>
        <v>3.453942744874821</v>
      </c>
      <c r="V129">
        <f t="shared" si="61"/>
        <v>725.90050274487476</v>
      </c>
      <c r="W129">
        <f t="shared" si="87"/>
        <v>1.4751256862186892</v>
      </c>
      <c r="X129">
        <f t="shared" si="62"/>
        <v>25.015336353469202</v>
      </c>
      <c r="Y129">
        <f t="shared" si="88"/>
        <v>64.984663646530805</v>
      </c>
      <c r="Z129">
        <f t="shared" si="89"/>
        <v>7.5289721811052273E-3</v>
      </c>
      <c r="AA129" s="13">
        <f t="shared" si="90"/>
        <v>64.992192618711911</v>
      </c>
      <c r="AB129" s="13">
        <f t="shared" si="63"/>
        <v>183.34041967346272</v>
      </c>
      <c r="AD129" s="10">
        <f t="shared" si="64"/>
        <v>2450941.0087176668</v>
      </c>
      <c r="AE129" s="1">
        <f t="shared" si="91"/>
        <v>-1.6536380077567536E-2</v>
      </c>
      <c r="AF129">
        <f t="shared" si="65"/>
        <v>45.144047089004289</v>
      </c>
      <c r="AG129">
        <f t="shared" si="66"/>
        <v>-237.76486806893735</v>
      </c>
      <c r="AH129">
        <f t="shared" si="67"/>
        <v>1.6709329105162971E-2</v>
      </c>
      <c r="AI129">
        <f t="shared" si="68"/>
        <v>1.6015559362388752</v>
      </c>
      <c r="AJ129">
        <f t="shared" si="92"/>
        <v>46.745603025243163</v>
      </c>
      <c r="AK129">
        <f t="shared" si="93"/>
        <v>-236.16331213269848</v>
      </c>
      <c r="AL129">
        <f t="shared" si="94"/>
        <v>1.0091108005256928</v>
      </c>
      <c r="AM129">
        <f t="shared" si="69"/>
        <v>46.738047143578527</v>
      </c>
      <c r="AN129">
        <f t="shared" si="70"/>
        <v>23.43950615290661</v>
      </c>
      <c r="AO129">
        <f t="shared" si="71"/>
        <v>-2.3569043743747273E-3</v>
      </c>
      <c r="AP129">
        <f t="shared" si="72"/>
        <v>23.437149248532236</v>
      </c>
      <c r="AQ129">
        <f t="shared" si="73"/>
        <v>16.836853016199694</v>
      </c>
      <c r="AR129">
        <f t="shared" si="75"/>
        <v>4.3026441031936702E-2</v>
      </c>
      <c r="AS129">
        <f t="shared" si="76"/>
        <v>3.453831979677215</v>
      </c>
      <c r="AT129">
        <f t="shared" si="95"/>
        <v>106.92687423258313</v>
      </c>
      <c r="AU129" s="38">
        <f t="shared" si="77"/>
        <v>0.5479858389030019</v>
      </c>
      <c r="AV129">
        <f t="shared" si="78"/>
        <v>16.754297319928359</v>
      </c>
      <c r="AW129">
        <f t="shared" si="79"/>
        <v>16.91801982503284</v>
      </c>
      <c r="AX129">
        <f t="shared" si="98"/>
        <v>106.84211644259057</v>
      </c>
      <c r="AY129">
        <f t="shared" si="98"/>
        <v>107.01031791423026</v>
      </c>
      <c r="AZ129" s="39">
        <f t="shared" si="80"/>
        <v>0.25120218211802814</v>
      </c>
      <c r="BA129" s="39">
        <f t="shared" si="81"/>
        <v>0.84523672199808608</v>
      </c>
      <c r="BB129" s="10">
        <f t="shared" si="96"/>
        <v>855.4097374272834</v>
      </c>
    </row>
    <row r="130" spans="4:54" x14ac:dyDescent="0.35">
      <c r="D130" s="8">
        <f t="shared" si="97"/>
        <v>35923</v>
      </c>
      <c r="E130" s="9">
        <f t="shared" si="74"/>
        <v>0.55208333333333337</v>
      </c>
      <c r="F130" s="10">
        <f t="shared" si="82"/>
        <v>2450942.010416667</v>
      </c>
      <c r="G130" s="7">
        <f t="shared" si="83"/>
        <v>-1.6508955053607745E-2</v>
      </c>
      <c r="H130" s="6">
        <f t="shared" ref="H130:H193" si="99">MOD(280.46646+G130*(36000.76983 + G130*0.0003032),360)</f>
        <v>46.131369063888087</v>
      </c>
      <c r="I130">
        <f t="shared" ref="I130:I193" si="100">357.52911+G130*(35999.05029 - 0.0001537*G130)</f>
        <v>-236.77759325206506</v>
      </c>
      <c r="J130" s="6">
        <f t="shared" ref="J130:J193" si="101">0.016708634-G130*(0.000042037+0.0000001267*G130)</f>
        <v>1.6709327952412062E-2</v>
      </c>
      <c r="K130">
        <f t="shared" ref="K130:K193" si="102">SIN(RADIANS(I130))*(1.914602-G130*(0.004817+0.000014*G130))+SIN(RADIANS(2*I130))*(0.019993-0.000101*G130)+SIN(RADIANS(3*I130))*0.000289</f>
        <v>1.5834469490594067</v>
      </c>
      <c r="L130">
        <f t="shared" si="84"/>
        <v>47.714816012947495</v>
      </c>
      <c r="M130">
        <f t="shared" si="85"/>
        <v>-235.19414630300565</v>
      </c>
      <c r="N130">
        <f t="shared" si="86"/>
        <v>1.0093486218104899</v>
      </c>
      <c r="O130">
        <f t="shared" ref="O130:O193" si="103">L130-0.00569-0.00478*SIN(RADIANS(125.04-1934.136*G130))</f>
        <v>47.707256057892977</v>
      </c>
      <c r="P130">
        <f t="shared" ref="P130:P193" si="104">23+(26+((21.448-G130*(46.815+G130*(0.00059-G130*0.001813))))/60)/60</f>
        <v>23.439505796267188</v>
      </c>
      <c r="Q130">
        <f t="shared" ref="Q130:Q193" si="105">0.00256*COS(RADIANS(125.04-1934.136*G130))</f>
        <v>-2.3559782242655726E-3</v>
      </c>
      <c r="R130">
        <f t="shared" ref="R130:R193" si="106">P130+0.00256*COS(RADIANS(125.04-1934.136*G130))</f>
        <v>23.437149818042922</v>
      </c>
      <c r="S130">
        <f t="shared" ref="S130:S193" si="107">DEGREES(ASIN(SIN(RADIANS(R130))*SIN(RADIANS(O130))))</f>
        <v>17.110584626667436</v>
      </c>
      <c r="T130">
        <f t="shared" ref="T130:T193" si="108">TAN(RADIANS(R130/2))*TAN(RADIANS(R130/2))</f>
        <v>4.3026443182450747E-2</v>
      </c>
      <c r="U130">
        <f t="shared" ref="U130:U193" si="109">4*DEGREES(T130*SIN(2*RADIANS(H130))-2*J130*SIN(RADIANS(I130))+4*J130*T130*SIN(RADIANS(I130))*COS(2*RADIANS(H130))-0.5*T130*T130*SIN(4*RADIANS(H130))-1.25*J130*J130*SIN(2*RADIANS(I130)))</f>
        <v>3.5144058104645213</v>
      </c>
      <c r="V130">
        <f t="shared" ref="V130:V193" si="110">MOD(E130*1440+U130+4*$B$4-60*$B$5,1440)</f>
        <v>725.96096581046447</v>
      </c>
      <c r="W130">
        <f t="shared" si="87"/>
        <v>1.4902414526161181</v>
      </c>
      <c r="X130">
        <f t="shared" ref="X130:X193" si="111">DEGREES(ACOS(SIN(RADIANS($B$3))*SIN(RADIANS(S130))+COS(RADIANS($B$3))*COS(RADIANS(S130))*COS(RADIANS(W130))))</f>
        <v>24.74302288027809</v>
      </c>
      <c r="Y130">
        <f t="shared" si="88"/>
        <v>65.25697711972191</v>
      </c>
      <c r="Z130">
        <f t="shared" si="89"/>
        <v>7.4358440831844346E-3</v>
      </c>
      <c r="AA130" s="13">
        <f t="shared" si="90"/>
        <v>65.2644129638051</v>
      </c>
      <c r="AB130" s="13">
        <f t="shared" ref="AB130:AB193" si="112">IF(W130&gt;0,MOD(DEGREES(ACOS(((SIN(RADIANS($B$3))*COS(RADIANS(X130)))-SIN(RADIANS(S130)))/(COS(RADIANS($B$3))*SIN(RADIANS(X130)))))+180,360),MOD(540-DEGREES(ACOS(((SIN(RADIANS($B$3))*COS(RADIANS(X130)))-SIN(RADIANS(S130)))/(COS(RADIANS($B$3))*SIN(RADIANS(X130))))),360))</f>
        <v>183.40452060817958</v>
      </c>
      <c r="AD130" s="10">
        <f t="shared" ref="AD130:AD193" si="113">D130+2415018.5+$B$12-$B$5/24</f>
        <v>2450942.0087176668</v>
      </c>
      <c r="AE130" s="1">
        <f t="shared" si="91"/>
        <v>-1.6509001569696216E-2</v>
      </c>
      <c r="AF130">
        <f t="shared" ref="AF130:AF193" si="114">MOD(280.46646+AE130*(36000.76983 + AE130*0.0003032),360)</f>
        <v>46.129694448894156</v>
      </c>
      <c r="AG130">
        <f t="shared" ref="AG130:AG193" si="115">357.52911+AE130*(35999.05029 - 0.0001537*AE130)</f>
        <v>-236.77926778707348</v>
      </c>
      <c r="AH130">
        <f t="shared" ref="AH130:AH193" si="116">0.016708634-AE130*(0.000042037+0.0000001267*AE130)</f>
        <v>1.6709327954367265E-2</v>
      </c>
      <c r="AI130">
        <f t="shared" ref="AI130:AI193" si="117">SIN(RADIANS(AG130))*(1.914602-AE130*(0.004817+0.000014*AE130))+SIN(RADIANS(2*AG130))*(0.019993-0.000101*AE130)+SIN(RADIANS(3*AG130))*0.000289</f>
        <v>1.5834780499468706</v>
      </c>
      <c r="AJ130">
        <f t="shared" si="92"/>
        <v>47.713172498841026</v>
      </c>
      <c r="AK130">
        <f t="shared" si="93"/>
        <v>-235.1957897371266</v>
      </c>
      <c r="AL130">
        <f t="shared" si="94"/>
        <v>1.009348220771956</v>
      </c>
      <c r="AM130">
        <f t="shared" ref="AM130:AM193" si="118">AJ130-0.00569-0.00478*SIN(RADIANS(125.04-1934.136*AE130))</f>
        <v>47.705612550694106</v>
      </c>
      <c r="AN130">
        <f t="shared" ref="AN130:AN193" si="119">23+(26+((21.448-AE130*(46.815+AE130*(0.00059-AE130*0.001813))))/60)/60</f>
        <v>23.439505796872091</v>
      </c>
      <c r="AO130">
        <f t="shared" ref="AO130:AO193" si="120">0.00256*COS(RADIANS(125.04-1934.136*AE130))</f>
        <v>-2.3559797968356173E-3</v>
      </c>
      <c r="AP130">
        <f t="shared" ref="AP130:AP193" si="121">AN130+0.00256*COS(RADIANS(125.04-1934.136*AE130))</f>
        <v>23.437149817075255</v>
      </c>
      <c r="AQ130">
        <f t="shared" ref="AQ130:AQ193" si="122">DEGREES(ASIN(SIN(RADIANS(AP130))*SIN(RADIANS(AM130))))</f>
        <v>17.110124365331007</v>
      </c>
      <c r="AR130">
        <f t="shared" si="75"/>
        <v>4.302644317879676E-2</v>
      </c>
      <c r="AS130">
        <f t="shared" si="76"/>
        <v>3.5143111071945445</v>
      </c>
      <c r="AT130">
        <f t="shared" si="95"/>
        <v>107.20825749904168</v>
      </c>
      <c r="AU130" s="38">
        <f t="shared" si="77"/>
        <v>0.54794383950889269</v>
      </c>
      <c r="AV130">
        <f t="shared" si="78"/>
        <v>17.028743962095508</v>
      </c>
      <c r="AW130">
        <f t="shared" si="79"/>
        <v>17.1900872989684</v>
      </c>
      <c r="AX130">
        <f t="shared" si="98"/>
        <v>107.12432822842355</v>
      </c>
      <c r="AY130">
        <f t="shared" si="98"/>
        <v>107.29083597938666</v>
      </c>
      <c r="AZ130" s="39">
        <f t="shared" si="80"/>
        <v>0.25037626109660505</v>
      </c>
      <c r="BA130" s="39">
        <f t="shared" si="81"/>
        <v>0.84597393945163335</v>
      </c>
      <c r="BB130" s="10">
        <f t="shared" si="96"/>
        <v>857.66065683124089</v>
      </c>
    </row>
    <row r="131" spans="4:54" x14ac:dyDescent="0.35">
      <c r="D131" s="8">
        <f t="shared" si="97"/>
        <v>35924</v>
      </c>
      <c r="E131" s="9">
        <f t="shared" ref="E131:E194" si="123">$B$11</f>
        <v>0.55208333333333337</v>
      </c>
      <c r="F131" s="10">
        <f t="shared" si="82"/>
        <v>2450943.010416667</v>
      </c>
      <c r="G131" s="7">
        <f t="shared" si="83"/>
        <v>-1.6481576545736423E-2</v>
      </c>
      <c r="H131" s="6">
        <f t="shared" si="99"/>
        <v>47.117016423778637</v>
      </c>
      <c r="I131">
        <f t="shared" si="100"/>
        <v>-235.79199297020142</v>
      </c>
      <c r="J131" s="6">
        <f t="shared" si="101"/>
        <v>1.6709326801616166E-2</v>
      </c>
      <c r="K131">
        <f t="shared" si="102"/>
        <v>1.5649159031318765</v>
      </c>
      <c r="L131">
        <f t="shared" si="84"/>
        <v>48.681932326910513</v>
      </c>
      <c r="M131">
        <f t="shared" si="85"/>
        <v>-234.22707706706953</v>
      </c>
      <c r="N131">
        <f t="shared" si="86"/>
        <v>1.0095832672167242</v>
      </c>
      <c r="O131">
        <f t="shared" si="103"/>
        <v>48.674368306973705</v>
      </c>
      <c r="P131">
        <f t="shared" si="104"/>
        <v>23.439505440232669</v>
      </c>
      <c r="Q131">
        <f t="shared" si="105"/>
        <v>-2.3550516308824213E-3</v>
      </c>
      <c r="R131">
        <f t="shared" si="106"/>
        <v>23.437150388601786</v>
      </c>
      <c r="S131">
        <f t="shared" si="107"/>
        <v>17.379088025671379</v>
      </c>
      <c r="T131">
        <f t="shared" si="108"/>
        <v>4.3026445336922819E-2</v>
      </c>
      <c r="U131">
        <f t="shared" si="109"/>
        <v>3.565395368024745</v>
      </c>
      <c r="V131">
        <f t="shared" si="110"/>
        <v>726.0119553680247</v>
      </c>
      <c r="W131">
        <f t="shared" si="87"/>
        <v>1.5029888420061752</v>
      </c>
      <c r="X131">
        <f t="shared" si="111"/>
        <v>24.475381999494495</v>
      </c>
      <c r="Y131">
        <f t="shared" si="88"/>
        <v>65.524618000505512</v>
      </c>
      <c r="Z131">
        <f t="shared" si="89"/>
        <v>7.3447089229242389E-3</v>
      </c>
      <c r="AA131" s="13">
        <f t="shared" si="90"/>
        <v>65.531962709428441</v>
      </c>
      <c r="AB131" s="13">
        <f t="shared" si="112"/>
        <v>183.46386273145603</v>
      </c>
      <c r="AD131" s="10">
        <f t="shared" si="113"/>
        <v>2450943.0087176668</v>
      </c>
      <c r="AE131" s="1">
        <f t="shared" si="91"/>
        <v>-1.6481623061824893E-2</v>
      </c>
      <c r="AF131">
        <f t="shared" si="114"/>
        <v>47.115341808784592</v>
      </c>
      <c r="AG131">
        <f t="shared" si="115"/>
        <v>-235.79366750520973</v>
      </c>
      <c r="AH131">
        <f t="shared" si="116"/>
        <v>1.6709326803571369E-2</v>
      </c>
      <c r="AI131">
        <f t="shared" si="117"/>
        <v>1.5649477678363308</v>
      </c>
      <c r="AJ131">
        <f t="shared" si="92"/>
        <v>48.680289576620922</v>
      </c>
      <c r="AK131">
        <f t="shared" si="93"/>
        <v>-234.22871973737338</v>
      </c>
      <c r="AL131">
        <f t="shared" si="94"/>
        <v>1.009582870940575</v>
      </c>
      <c r="AM131">
        <f t="shared" si="118"/>
        <v>48.67272556358899</v>
      </c>
      <c r="AN131">
        <f t="shared" si="119"/>
        <v>23.439505440837571</v>
      </c>
      <c r="AO131">
        <f t="shared" si="120"/>
        <v>-2.3550532068709043E-3</v>
      </c>
      <c r="AP131">
        <f t="shared" si="121"/>
        <v>23.437150387630702</v>
      </c>
      <c r="AQ131">
        <f t="shared" si="122"/>
        <v>17.378635922005817</v>
      </c>
      <c r="AR131">
        <f t="shared" ref="AR131:AR194" si="124">TAN(RADIANS(AP131/2))*TAN(RADIANS(AP131/2))</f>
        <v>4.3026445333255933E-2</v>
      </c>
      <c r="AS131">
        <f t="shared" ref="AS131:AS194" si="125">4*DEGREES(AR131*SIN(2*RADIANS(AF131))-2*AH131*SIN(RADIANS(AG131))+4*AH131*AR131*SIN(RADIANS(AG131))*COS(2*RADIANS(AF131))-0.5*AR131*AR131*SIN(4*RADIANS(AF131))-1.25*AH131*AH131*SIN(2*RADIANS(AG131)))</f>
        <v>3.5653167901962455</v>
      </c>
      <c r="AT131">
        <f t="shared" si="95"/>
        <v>107.48599206865202</v>
      </c>
      <c r="AU131" s="38">
        <f t="shared" ref="AU131:AU194" si="126">(720-4*$B$4-AS131+$B$5*60)/1440</f>
        <v>0.54790841889569708</v>
      </c>
      <c r="AV131">
        <f t="shared" ref="AV131:AV194" si="127">+AQ131-AT131/360*(AQ131-AQ130)</f>
        <v>17.29846583575279</v>
      </c>
      <c r="AW131">
        <f t="shared" ref="AW131:AW194" si="128">+AQ131+AT131/360*(AQ132-AQ131)</f>
        <v>17.457360112034376</v>
      </c>
      <c r="AX131">
        <f t="shared" si="98"/>
        <v>107.4029365833226</v>
      </c>
      <c r="AY131">
        <f t="shared" si="98"/>
        <v>107.56765974806081</v>
      </c>
      <c r="AZ131" s="39">
        <f t="shared" ref="AZ131:AZ194" si="129">(AU131*1440-AX131*4)/1440</f>
        <v>0.24956692838646763</v>
      </c>
      <c r="BA131" s="39">
        <f t="shared" ref="BA131:BA194" si="130">(AU131*1440+AY131*4)/1440</f>
        <v>0.84670747375142141</v>
      </c>
      <c r="BB131" s="10">
        <f t="shared" si="96"/>
        <v>859.88238532553362</v>
      </c>
    </row>
    <row r="132" spans="4:54" x14ac:dyDescent="0.35">
      <c r="D132" s="8">
        <f t="shared" si="97"/>
        <v>35925</v>
      </c>
      <c r="E132" s="9">
        <f t="shared" si="123"/>
        <v>0.55208333333333337</v>
      </c>
      <c r="F132" s="10">
        <f t="shared" ref="F132:F195" si="131">D132+2415018.5+E132-$B$5/24</f>
        <v>2450944.010416667</v>
      </c>
      <c r="G132" s="7">
        <f t="shared" ref="G132:G195" si="132">(F132-2451545)/36525</f>
        <v>-1.6454198037865103E-2</v>
      </c>
      <c r="H132" s="6">
        <f t="shared" si="99"/>
        <v>48.102663783669414</v>
      </c>
      <c r="I132">
        <f t="shared" si="100"/>
        <v>-234.80639268833801</v>
      </c>
      <c r="J132" s="6">
        <f t="shared" si="101"/>
        <v>1.6709325650820079E-2</v>
      </c>
      <c r="K132">
        <f t="shared" si="102"/>
        <v>1.5459381540530537</v>
      </c>
      <c r="L132">
        <f t="shared" ref="L132:L195" si="133">H132+K132</f>
        <v>49.648601937722468</v>
      </c>
      <c r="M132">
        <f t="shared" ref="M132:M195" si="134">I132+K132</f>
        <v>-233.26045453428495</v>
      </c>
      <c r="N132">
        <f t="shared" ref="N132:N195" si="135">(1.000001018*(1-J132*J132))/(1+J132*COS(RADIANS(M132)))</f>
        <v>1.0098150768904859</v>
      </c>
      <c r="O132">
        <f t="shared" si="103"/>
        <v>49.641033854504109</v>
      </c>
      <c r="P132">
        <f t="shared" si="104"/>
        <v>23.439505084198146</v>
      </c>
      <c r="Q132">
        <f t="shared" si="105"/>
        <v>-2.3541230258664857E-3</v>
      </c>
      <c r="R132">
        <f t="shared" si="106"/>
        <v>23.437150961172279</v>
      </c>
      <c r="S132">
        <f t="shared" si="107"/>
        <v>17.642748582401818</v>
      </c>
      <c r="T132">
        <f t="shared" si="108"/>
        <v>4.3026447498991024E-2</v>
      </c>
      <c r="U132">
        <f t="shared" si="109"/>
        <v>3.6068802707593197</v>
      </c>
      <c r="V132">
        <f t="shared" si="110"/>
        <v>726.05344027075932</v>
      </c>
      <c r="W132">
        <f t="shared" ref="W132:W195" si="136">IF(V132/4&lt;0,V132/4+180,V132/4-180)</f>
        <v>1.5133600676898311</v>
      </c>
      <c r="X132">
        <f t="shared" si="111"/>
        <v>24.212490739674649</v>
      </c>
      <c r="Y132">
        <f t="shared" ref="Y132:Y195" si="137">90-X132</f>
        <v>65.787509260325351</v>
      </c>
      <c r="Z132">
        <f t="shared" ref="Z132:Z195" si="138">IF(Y132&gt;85,0,IF(Y132&gt;5,58.1/TAN(RADIANS(Y132))-0.07/POWER(TAN(RADIANS(Y132)),3)+0.000086/POWER(TAN(RADIANS(Y132)),5),IF(Y132&gt;-0.575,1735+Y132*(-518.2+Y132*(103.4+Y132*(-12.79+Y132*0.711))),-20.772/TAN(RADIANS(Y132)))))/3600</f>
        <v>7.2555659876498996E-3</v>
      </c>
      <c r="AA132" s="13">
        <f t="shared" ref="AA132:AA195" si="139">Y132+Z132</f>
        <v>65.794764826312999</v>
      </c>
      <c r="AB132" s="13">
        <f t="shared" si="112"/>
        <v>183.51826593300498</v>
      </c>
      <c r="AD132" s="10">
        <f t="shared" si="113"/>
        <v>2450944.0087176668</v>
      </c>
      <c r="AE132" s="1">
        <f t="shared" ref="AE132:AE195" si="140">(AD132-2451545)/36525</f>
        <v>-1.6454244553953574E-2</v>
      </c>
      <c r="AF132">
        <f t="shared" si="114"/>
        <v>48.100989168675483</v>
      </c>
      <c r="AG132">
        <f t="shared" si="115"/>
        <v>-234.80806722334643</v>
      </c>
      <c r="AH132">
        <f t="shared" si="116"/>
        <v>1.6709325652775282E-2</v>
      </c>
      <c r="AI132">
        <f t="shared" si="117"/>
        <v>1.5459707728225007</v>
      </c>
      <c r="AJ132">
        <f t="shared" ref="AJ132:AJ195" si="141">AF132+AI132</f>
        <v>49.646959941497983</v>
      </c>
      <c r="AK132">
        <f t="shared" ref="AK132:AK195" si="142">AG132+AI132</f>
        <v>-233.26209645052393</v>
      </c>
      <c r="AL132">
        <f t="shared" ref="AL132:AL195" si="143">(1.000001018*(1-AH132*AH132))/(1+AH132*COS(RADIANS(AK132)))</f>
        <v>1.0098146854873338</v>
      </c>
      <c r="AM132">
        <f t="shared" si="118"/>
        <v>49.639391865181778</v>
      </c>
      <c r="AN132">
        <f t="shared" si="119"/>
        <v>23.439505084803049</v>
      </c>
      <c r="AO132">
        <f t="shared" si="120"/>
        <v>-2.3541246052720607E-3</v>
      </c>
      <c r="AP132">
        <f t="shared" si="121"/>
        <v>23.437150960197776</v>
      </c>
      <c r="AQ132">
        <f t="shared" si="122"/>
        <v>17.642304776568558</v>
      </c>
      <c r="AR132">
        <f t="shared" si="124"/>
        <v>4.3026447495311239E-2</v>
      </c>
      <c r="AS132">
        <f t="shared" si="125"/>
        <v>3.6068178606720789</v>
      </c>
      <c r="AT132">
        <f t="shared" ref="AT132:AT195" si="144">DEGREES(ACOS(COS(RADIANS(90.833))/(COS(RADIANS($B$3))*COS(RADIANS(AQ132)))-TAN(RADIANS($B$3))*TAN(RADIANS(AQ132))))</f>
        <v>107.75995291107546</v>
      </c>
      <c r="AU132" s="38">
        <f t="shared" si="126"/>
        <v>0.54787959870786662</v>
      </c>
      <c r="AV132">
        <f t="shared" si="127"/>
        <v>17.563379933924676</v>
      </c>
      <c r="AW132">
        <f t="shared" si="128"/>
        <v>17.719755471722255</v>
      </c>
      <c r="AX132">
        <f t="shared" si="98"/>
        <v>107.67781735288649</v>
      </c>
      <c r="AY132">
        <f t="shared" si="98"/>
        <v>107.84066334211079</v>
      </c>
      <c r="AZ132" s="39">
        <f t="shared" si="129"/>
        <v>0.24877455050540415</v>
      </c>
      <c r="BA132" s="39">
        <f t="shared" si="130"/>
        <v>0.84743699688039653</v>
      </c>
      <c r="BB132" s="10">
        <f t="shared" ref="BB132:BB195" si="145">+AX132/360*24*60+AY132/360*24*60</f>
        <v>862.07392277998906</v>
      </c>
    </row>
    <row r="133" spans="4:54" x14ac:dyDescent="0.35">
      <c r="D133" s="8">
        <f t="shared" ref="D133:D196" si="146">D132+1</f>
        <v>35926</v>
      </c>
      <c r="E133" s="9">
        <f t="shared" si="123"/>
        <v>0.55208333333333337</v>
      </c>
      <c r="F133" s="10">
        <f t="shared" si="131"/>
        <v>2450945.010416667</v>
      </c>
      <c r="G133" s="7">
        <f t="shared" si="132"/>
        <v>-1.6426819529993784E-2</v>
      </c>
      <c r="H133" s="6">
        <f t="shared" si="99"/>
        <v>49.088311143560645</v>
      </c>
      <c r="I133">
        <f t="shared" si="100"/>
        <v>-233.82079240647482</v>
      </c>
      <c r="J133" s="6">
        <f t="shared" si="101"/>
        <v>1.6709324500023805E-2</v>
      </c>
      <c r="K133">
        <f t="shared" si="102"/>
        <v>1.526519497976996</v>
      </c>
      <c r="L133">
        <f t="shared" si="133"/>
        <v>50.614830641537644</v>
      </c>
      <c r="M133">
        <f t="shared" si="134"/>
        <v>-232.29427290849782</v>
      </c>
      <c r="N133">
        <f t="shared" si="135"/>
        <v>1.0100439861717214</v>
      </c>
      <c r="O133">
        <f t="shared" si="103"/>
        <v>50.607258496641954</v>
      </c>
      <c r="P133">
        <f t="shared" si="104"/>
        <v>23.439504728163627</v>
      </c>
      <c r="Q133">
        <f t="shared" si="105"/>
        <v>-2.3531924100109597E-3</v>
      </c>
      <c r="R133">
        <f t="shared" si="106"/>
        <v>23.437151535753614</v>
      </c>
      <c r="S133">
        <f t="shared" si="107"/>
        <v>17.901484229389155</v>
      </c>
      <c r="T133">
        <f t="shared" si="108"/>
        <v>4.3026449668652385E-2</v>
      </c>
      <c r="U133">
        <f t="shared" si="109"/>
        <v>3.6388419602397839</v>
      </c>
      <c r="V133">
        <f t="shared" si="110"/>
        <v>726.08540196023978</v>
      </c>
      <c r="W133">
        <f t="shared" si="136"/>
        <v>1.5213504900599446</v>
      </c>
      <c r="X133">
        <f t="shared" si="111"/>
        <v>23.954425793552566</v>
      </c>
      <c r="Y133">
        <f t="shared" si="137"/>
        <v>66.045574206447441</v>
      </c>
      <c r="Z133">
        <f t="shared" si="138"/>
        <v>7.1684151291047738E-3</v>
      </c>
      <c r="AA133" s="13">
        <f t="shared" si="139"/>
        <v>66.052742621576542</v>
      </c>
      <c r="AB133" s="13">
        <f t="shared" si="112"/>
        <v>183.56755412369839</v>
      </c>
      <c r="AD133" s="10">
        <f t="shared" si="113"/>
        <v>2450945.0087176668</v>
      </c>
      <c r="AE133" s="1">
        <f t="shared" si="140"/>
        <v>-1.6426866046082251E-2</v>
      </c>
      <c r="AF133">
        <f t="shared" si="114"/>
        <v>49.086636528566828</v>
      </c>
      <c r="AG133">
        <f t="shared" si="115"/>
        <v>-233.82246694148313</v>
      </c>
      <c r="AH133">
        <f t="shared" si="116"/>
        <v>1.6709324501979008E-2</v>
      </c>
      <c r="AI133">
        <f t="shared" si="117"/>
        <v>1.5265528608689554</v>
      </c>
      <c r="AJ133">
        <f t="shared" si="141"/>
        <v>50.613189389435782</v>
      </c>
      <c r="AK133">
        <f t="shared" si="142"/>
        <v>-232.29591408061418</v>
      </c>
      <c r="AL133">
        <f t="shared" si="143"/>
        <v>1.0100435997506672</v>
      </c>
      <c r="AM133">
        <f t="shared" si="118"/>
        <v>50.605617251439519</v>
      </c>
      <c r="AN133">
        <f t="shared" si="119"/>
        <v>23.439504728768529</v>
      </c>
      <c r="AO133">
        <f t="shared" si="120"/>
        <v>-2.3531939928322777E-3</v>
      </c>
      <c r="AP133">
        <f t="shared" si="121"/>
        <v>23.437151534775698</v>
      </c>
      <c r="AQ133">
        <f t="shared" si="122"/>
        <v>17.901048860081101</v>
      </c>
      <c r="AR133">
        <f t="shared" si="124"/>
        <v>4.3026449664959707E-2</v>
      </c>
      <c r="AS133">
        <f t="shared" si="125"/>
        <v>3.6387957386373984</v>
      </c>
      <c r="AT133">
        <f t="shared" si="144"/>
        <v>108.03001306890081</v>
      </c>
      <c r="AU133" s="38">
        <f t="shared" si="126"/>
        <v>0.54785739184816851</v>
      </c>
      <c r="AV133">
        <f t="shared" si="127"/>
        <v>17.823404063627322</v>
      </c>
      <c r="AW133">
        <f t="shared" si="128"/>
        <v>17.977191453695127</v>
      </c>
      <c r="AX133">
        <f t="shared" si="98"/>
        <v>107.94884441740584</v>
      </c>
      <c r="AY133">
        <f t="shared" si="98"/>
        <v>108.10971899724112</v>
      </c>
      <c r="AZ133" s="39">
        <f t="shared" si="129"/>
        <v>0.24799949068870789</v>
      </c>
      <c r="BA133" s="39">
        <f t="shared" si="130"/>
        <v>0.84816216684050494</v>
      </c>
      <c r="BB133" s="10">
        <f t="shared" si="145"/>
        <v>864.23425365858782</v>
      </c>
    </row>
    <row r="134" spans="4:54" x14ac:dyDescent="0.35">
      <c r="D134" s="8">
        <f t="shared" si="146"/>
        <v>35927</v>
      </c>
      <c r="E134" s="9">
        <f t="shared" si="123"/>
        <v>0.55208333333333337</v>
      </c>
      <c r="F134" s="10">
        <f t="shared" si="131"/>
        <v>2450946.010416667</v>
      </c>
      <c r="G134" s="7">
        <f t="shared" si="132"/>
        <v>-1.6399441022122461E-2</v>
      </c>
      <c r="H134" s="6">
        <f t="shared" si="99"/>
        <v>50.073958503452445</v>
      </c>
      <c r="I134">
        <f t="shared" si="100"/>
        <v>-232.83519212461186</v>
      </c>
      <c r="J134" s="6">
        <f t="shared" si="101"/>
        <v>1.6709323349227336E-2</v>
      </c>
      <c r="K134">
        <f t="shared" si="102"/>
        <v>1.5066658422247527</v>
      </c>
      <c r="L134">
        <f t="shared" si="133"/>
        <v>51.580624345677201</v>
      </c>
      <c r="M134">
        <f t="shared" si="134"/>
        <v>-231.32852628238712</v>
      </c>
      <c r="N134">
        <f t="shared" si="135"/>
        <v>1.010269931297628</v>
      </c>
      <c r="O134">
        <f t="shared" si="103"/>
        <v>51.573048140711862</v>
      </c>
      <c r="P134">
        <f t="shared" si="104"/>
        <v>23.439504372129104</v>
      </c>
      <c r="Q134">
        <f t="shared" si="105"/>
        <v>-2.3522597841107544E-3</v>
      </c>
      <c r="R134">
        <f t="shared" si="106"/>
        <v>23.437152112344993</v>
      </c>
      <c r="S134">
        <f t="shared" si="107"/>
        <v>18.15521378758304</v>
      </c>
      <c r="T134">
        <f t="shared" si="108"/>
        <v>4.3026451845903875E-2</v>
      </c>
      <c r="U134">
        <f t="shared" si="109"/>
        <v>3.6612746597374759</v>
      </c>
      <c r="V134">
        <f t="shared" si="110"/>
        <v>726.10783465973748</v>
      </c>
      <c r="W134">
        <f t="shared" si="136"/>
        <v>1.5269586649343694</v>
      </c>
      <c r="X134">
        <f t="shared" si="111"/>
        <v>23.701263514349414</v>
      </c>
      <c r="Y134">
        <f t="shared" si="137"/>
        <v>66.298736485650579</v>
      </c>
      <c r="Z134">
        <f t="shared" si="138"/>
        <v>7.0832567553327204E-3</v>
      </c>
      <c r="AA134" s="13">
        <f t="shared" si="139"/>
        <v>66.305819742405916</v>
      </c>
      <c r="AB134" s="13">
        <f t="shared" si="112"/>
        <v>183.61155594742226</v>
      </c>
      <c r="AD134" s="10">
        <f t="shared" si="113"/>
        <v>2450946.0087176668</v>
      </c>
      <c r="AE134" s="1">
        <f t="shared" si="140"/>
        <v>-1.6399487538210931E-2</v>
      </c>
      <c r="AF134">
        <f t="shared" si="114"/>
        <v>50.072283888458514</v>
      </c>
      <c r="AG134">
        <f t="shared" si="115"/>
        <v>-232.83686665962017</v>
      </c>
      <c r="AH134">
        <f t="shared" si="116"/>
        <v>1.6709323351182543E-2</v>
      </c>
      <c r="AI134">
        <f t="shared" si="117"/>
        <v>1.5066999391094762</v>
      </c>
      <c r="AJ134">
        <f t="shared" si="141"/>
        <v>51.578983827567988</v>
      </c>
      <c r="AK134">
        <f t="shared" si="142"/>
        <v>-231.3301667205107</v>
      </c>
      <c r="AL134">
        <f t="shared" si="143"/>
        <v>1.0102695499662357</v>
      </c>
      <c r="AM134">
        <f t="shared" si="118"/>
        <v>51.57140762949934</v>
      </c>
      <c r="AN134">
        <f t="shared" si="119"/>
        <v>23.439504372734007</v>
      </c>
      <c r="AO134">
        <f t="shared" si="120"/>
        <v>-2.3522613703464627E-3</v>
      </c>
      <c r="AP134">
        <f t="shared" si="121"/>
        <v>23.437152111363659</v>
      </c>
      <c r="AQ134">
        <f t="shared" si="122"/>
        <v>18.154786991942352</v>
      </c>
      <c r="AR134">
        <f t="shared" si="124"/>
        <v>4.3026451842198277E-2</v>
      </c>
      <c r="AS134">
        <f t="shared" si="125"/>
        <v>3.6612446254928619</v>
      </c>
      <c r="AT134">
        <f t="shared" si="144"/>
        <v>108.29604377657114</v>
      </c>
      <c r="AU134" s="38">
        <f t="shared" si="126"/>
        <v>0.54784180234340774</v>
      </c>
      <c r="AV134">
        <f t="shared" si="127"/>
        <v>18.078456892398375</v>
      </c>
      <c r="AW134">
        <f t="shared" si="128"/>
        <v>18.229587050477861</v>
      </c>
      <c r="AX134">
        <f t="shared" si="98"/>
        <v>108.21588980598315</v>
      </c>
      <c r="AY134">
        <f t="shared" si="98"/>
        <v>108.37469718678375</v>
      </c>
      <c r="AZ134" s="39">
        <f t="shared" si="129"/>
        <v>0.24724210843789893</v>
      </c>
      <c r="BA134" s="39">
        <f t="shared" si="130"/>
        <v>0.84888262786225144</v>
      </c>
      <c r="BB134" s="10">
        <f t="shared" si="145"/>
        <v>866.36234797106772</v>
      </c>
    </row>
    <row r="135" spans="4:54" x14ac:dyDescent="0.35">
      <c r="D135" s="8">
        <f t="shared" si="146"/>
        <v>35928</v>
      </c>
      <c r="E135" s="9">
        <f t="shared" si="123"/>
        <v>0.55208333333333337</v>
      </c>
      <c r="F135" s="10">
        <f t="shared" si="131"/>
        <v>2450947.010416667</v>
      </c>
      <c r="G135" s="7">
        <f t="shared" si="132"/>
        <v>-1.6372062514251141E-2</v>
      </c>
      <c r="H135" s="6">
        <f t="shared" si="99"/>
        <v>51.059605863344586</v>
      </c>
      <c r="I135">
        <f t="shared" si="100"/>
        <v>-231.84959184274902</v>
      </c>
      <c r="J135" s="6">
        <f t="shared" si="101"/>
        <v>1.6709322198430684E-2</v>
      </c>
      <c r="K135">
        <f t="shared" si="102"/>
        <v>1.4863832033954114</v>
      </c>
      <c r="L135">
        <f t="shared" si="133"/>
        <v>52.545989066739999</v>
      </c>
      <c r="M135">
        <f t="shared" si="134"/>
        <v>-230.36320863935362</v>
      </c>
      <c r="N135">
        <f t="shared" si="135"/>
        <v>1.0104928494169316</v>
      </c>
      <c r="O135">
        <f t="shared" si="103"/>
        <v>52.538408803316166</v>
      </c>
      <c r="P135">
        <f t="shared" si="104"/>
        <v>23.439504016094585</v>
      </c>
      <c r="Q135">
        <f t="shared" si="105"/>
        <v>-2.3513251489624977E-3</v>
      </c>
      <c r="R135">
        <f t="shared" si="106"/>
        <v>23.437152690945624</v>
      </c>
      <c r="S135">
        <f t="shared" si="107"/>
        <v>18.403857015578094</v>
      </c>
      <c r="T135">
        <f t="shared" si="108"/>
        <v>4.3026454030742491E-2</v>
      </c>
      <c r="U135">
        <f t="shared" si="109"/>
        <v>3.674185550613124</v>
      </c>
      <c r="V135">
        <f t="shared" si="110"/>
        <v>726.12074555061315</v>
      </c>
      <c r="W135">
        <f t="shared" si="136"/>
        <v>1.5301863876532877</v>
      </c>
      <c r="X135">
        <f t="shared" si="111"/>
        <v>23.453079908461902</v>
      </c>
      <c r="Y135">
        <f t="shared" si="137"/>
        <v>66.546920091538098</v>
      </c>
      <c r="Z135">
        <f t="shared" si="138"/>
        <v>7.0000918213378076E-3</v>
      </c>
      <c r="AA135" s="13">
        <f t="shared" si="139"/>
        <v>66.553920183359438</v>
      </c>
      <c r="AB135" s="13">
        <f t="shared" si="112"/>
        <v>183.65010552798816</v>
      </c>
      <c r="AD135" s="10">
        <f t="shared" si="113"/>
        <v>2450947.0087176668</v>
      </c>
      <c r="AE135" s="1">
        <f t="shared" si="140"/>
        <v>-1.6372109030339609E-2</v>
      </c>
      <c r="AF135">
        <f t="shared" si="114"/>
        <v>51.057931248350769</v>
      </c>
      <c r="AG135">
        <f t="shared" si="115"/>
        <v>-231.85126637775733</v>
      </c>
      <c r="AH135">
        <f t="shared" si="116"/>
        <v>1.6709322200385887E-2</v>
      </c>
      <c r="AI135">
        <f t="shared" si="117"/>
        <v>1.4864180239590947</v>
      </c>
      <c r="AJ135">
        <f t="shared" si="141"/>
        <v>52.544349272309866</v>
      </c>
      <c r="AK135">
        <f t="shared" si="142"/>
        <v>-230.36484835379824</v>
      </c>
      <c r="AL135">
        <f t="shared" si="143"/>
        <v>1.0104924732812044</v>
      </c>
      <c r="AM135">
        <f t="shared" si="118"/>
        <v>52.536769015779988</v>
      </c>
      <c r="AN135">
        <f t="shared" si="119"/>
        <v>23.439504016699487</v>
      </c>
      <c r="AO135">
        <f t="shared" si="120"/>
        <v>-2.3513267386112424E-3</v>
      </c>
      <c r="AP135">
        <f t="shared" si="121"/>
        <v>23.437152689960875</v>
      </c>
      <c r="AQ135">
        <f t="shared" si="122"/>
        <v>18.403438929111346</v>
      </c>
      <c r="AR135">
        <f t="shared" si="124"/>
        <v>4.3026454027024021E-2</v>
      </c>
      <c r="AS135">
        <f t="shared" si="125"/>
        <v>3.6741716804438833</v>
      </c>
      <c r="AT135">
        <f t="shared" si="144"/>
        <v>108.55791459126091</v>
      </c>
      <c r="AU135" s="38">
        <f t="shared" si="126"/>
        <v>0.54783282522191401</v>
      </c>
      <c r="AV135">
        <f t="shared" si="127"/>
        <v>18.328457996449838</v>
      </c>
      <c r="AW135">
        <f t="shared" si="128"/>
        <v>18.476862221727337</v>
      </c>
      <c r="AX135">
        <f t="shared" si="98"/>
        <v>108.47882382248316</v>
      </c>
      <c r="AY135">
        <f t="shared" si="98"/>
        <v>108.63546675753835</v>
      </c>
      <c r="AZ135" s="39">
        <f t="shared" si="129"/>
        <v>0.2465027590483497</v>
      </c>
      <c r="BA135" s="39">
        <f t="shared" si="130"/>
        <v>0.84959801065952056</v>
      </c>
      <c r="BB135" s="10">
        <f t="shared" si="145"/>
        <v>868.45716232008613</v>
      </c>
    </row>
    <row r="136" spans="4:54" x14ac:dyDescent="0.35">
      <c r="D136" s="8">
        <f t="shared" si="146"/>
        <v>35929</v>
      </c>
      <c r="E136" s="9">
        <f t="shared" si="123"/>
        <v>0.55208333333333337</v>
      </c>
      <c r="F136" s="10">
        <f t="shared" si="131"/>
        <v>2450948.010416667</v>
      </c>
      <c r="G136" s="7">
        <f t="shared" si="132"/>
        <v>-1.6344684006379818E-2</v>
      </c>
      <c r="H136" s="6">
        <f t="shared" si="99"/>
        <v>52.04525322323741</v>
      </c>
      <c r="I136">
        <f t="shared" si="100"/>
        <v>-230.86399156088652</v>
      </c>
      <c r="J136" s="6">
        <f t="shared" si="101"/>
        <v>1.6709321047633837E-2</v>
      </c>
      <c r="K136">
        <f t="shared" si="102"/>
        <v>1.465677705466967</v>
      </c>
      <c r="L136">
        <f t="shared" si="133"/>
        <v>53.510930928704376</v>
      </c>
      <c r="M136">
        <f t="shared" si="134"/>
        <v>-229.39831385541956</v>
      </c>
      <c r="N136">
        <f t="shared" si="135"/>
        <v>1.0107126786038683</v>
      </c>
      <c r="O136">
        <f t="shared" si="103"/>
        <v>53.503346608436672</v>
      </c>
      <c r="P136">
        <f t="shared" si="104"/>
        <v>23.439503660060062</v>
      </c>
      <c r="Q136">
        <f t="shared" si="105"/>
        <v>-2.3503885053645351E-3</v>
      </c>
      <c r="R136">
        <f t="shared" si="106"/>
        <v>23.437153271554699</v>
      </c>
      <c r="S136">
        <f t="shared" si="107"/>
        <v>18.647334660375208</v>
      </c>
      <c r="T136">
        <f t="shared" si="108"/>
        <v>4.3026456223165234E-2</v>
      </c>
      <c r="U136">
        <f t="shared" si="109"/>
        <v>3.6775949305670235</v>
      </c>
      <c r="V136">
        <f t="shared" si="110"/>
        <v>726.12415493056699</v>
      </c>
      <c r="W136">
        <f t="shared" si="136"/>
        <v>1.5310387326417469</v>
      </c>
      <c r="X136">
        <f t="shared" si="111"/>
        <v>23.2099506241771</v>
      </c>
      <c r="Y136">
        <f t="shared" si="137"/>
        <v>66.790049375822903</v>
      </c>
      <c r="Z136">
        <f t="shared" si="138"/>
        <v>6.9189218184490505E-3</v>
      </c>
      <c r="AA136" s="13">
        <f t="shared" si="139"/>
        <v>66.796968297641357</v>
      </c>
      <c r="AB136" s="13">
        <f t="shared" si="112"/>
        <v>183.68304324970168</v>
      </c>
      <c r="AD136" s="10">
        <f t="shared" si="113"/>
        <v>2450948.0087176668</v>
      </c>
      <c r="AE136" s="1">
        <f t="shared" si="140"/>
        <v>-1.6344730522468289E-2</v>
      </c>
      <c r="AF136">
        <f t="shared" si="114"/>
        <v>52.043578608243365</v>
      </c>
      <c r="AG136">
        <f t="shared" si="115"/>
        <v>-230.86566609589482</v>
      </c>
      <c r="AH136">
        <f t="shared" si="116"/>
        <v>1.670932104958904E-2</v>
      </c>
      <c r="AI136">
        <f t="shared" si="117"/>
        <v>1.4657132392149854</v>
      </c>
      <c r="AJ136">
        <f t="shared" si="141"/>
        <v>53.50929184745835</v>
      </c>
      <c r="AK136">
        <f t="shared" si="142"/>
        <v>-229.39995285667985</v>
      </c>
      <c r="AL136">
        <f t="shared" si="143"/>
        <v>1.0107123077682256</v>
      </c>
      <c r="AM136">
        <f t="shared" si="118"/>
        <v>53.501707534081852</v>
      </c>
      <c r="AN136">
        <f t="shared" si="119"/>
        <v>23.439503660664965</v>
      </c>
      <c r="AO136">
        <f t="shared" si="120"/>
        <v>-2.3503900984249582E-3</v>
      </c>
      <c r="AP136">
        <f t="shared" si="121"/>
        <v>23.43715327056654</v>
      </c>
      <c r="AQ136">
        <f t="shared" si="122"/>
        <v>18.646925416865638</v>
      </c>
      <c r="AR136">
        <f t="shared" si="124"/>
        <v>4.3026456219433865E-2</v>
      </c>
      <c r="AS136">
        <f t="shared" si="125"/>
        <v>3.6775971787826567</v>
      </c>
      <c r="AT136">
        <f t="shared" si="144"/>
        <v>108.8154935358713</v>
      </c>
      <c r="AU136" s="38">
        <f t="shared" si="126"/>
        <v>0.54783044640362322</v>
      </c>
      <c r="AV136">
        <f t="shared" si="127"/>
        <v>18.573327910381472</v>
      </c>
      <c r="AW136">
        <f t="shared" si="128"/>
        <v>18.718937946009348</v>
      </c>
      <c r="AX136">
        <f t="shared" si="98"/>
        <v>108.73751518350073</v>
      </c>
      <c r="AY136">
        <f t="shared" si="98"/>
        <v>108.89189507782011</v>
      </c>
      <c r="AZ136" s="39">
        <f t="shared" si="129"/>
        <v>0.24578179311612122</v>
      </c>
      <c r="BA136" s="39">
        <f t="shared" si="130"/>
        <v>0.85030793273090133</v>
      </c>
      <c r="BB136" s="10">
        <f t="shared" si="145"/>
        <v>870.51764104528331</v>
      </c>
    </row>
    <row r="137" spans="4:54" x14ac:dyDescent="0.35">
      <c r="D137" s="8">
        <f t="shared" si="146"/>
        <v>35930</v>
      </c>
      <c r="E137" s="9">
        <f t="shared" si="123"/>
        <v>0.55208333333333337</v>
      </c>
      <c r="F137" s="10">
        <f t="shared" si="131"/>
        <v>2450949.010416667</v>
      </c>
      <c r="G137" s="7">
        <f t="shared" si="132"/>
        <v>-1.6317305498508499E-2</v>
      </c>
      <c r="H137" s="6">
        <f t="shared" si="99"/>
        <v>53.03090058313046</v>
      </c>
      <c r="I137">
        <f t="shared" si="100"/>
        <v>-229.87839127902436</v>
      </c>
      <c r="J137" s="6">
        <f t="shared" si="101"/>
        <v>1.67093198968368E-2</v>
      </c>
      <c r="K137">
        <f t="shared" si="102"/>
        <v>1.4445555778875612</v>
      </c>
      <c r="L137">
        <f t="shared" si="133"/>
        <v>54.475456161018023</v>
      </c>
      <c r="M137">
        <f t="shared" si="134"/>
        <v>-228.43383570113679</v>
      </c>
      <c r="N137">
        <f t="shared" si="135"/>
        <v>1.010929357871871</v>
      </c>
      <c r="O137">
        <f t="shared" si="103"/>
        <v>54.467867785524533</v>
      </c>
      <c r="P137">
        <f t="shared" si="104"/>
        <v>23.439503304025539</v>
      </c>
      <c r="Q137">
        <f t="shared" si="105"/>
        <v>-2.3494498541169256E-3</v>
      </c>
      <c r="R137">
        <f t="shared" si="106"/>
        <v>23.437153854171424</v>
      </c>
      <c r="S137">
        <f t="shared" si="107"/>
        <v>18.885568509602031</v>
      </c>
      <c r="T137">
        <f t="shared" si="108"/>
        <v>4.3026458423169038E-2</v>
      </c>
      <c r="U137">
        <f t="shared" si="109"/>
        <v>3.6715363525911737</v>
      </c>
      <c r="V137">
        <f t="shared" si="110"/>
        <v>726.11809635259112</v>
      </c>
      <c r="W137">
        <f t="shared" si="136"/>
        <v>1.529524088147781</v>
      </c>
      <c r="X137">
        <f t="shared" si="111"/>
        <v>22.971950936059731</v>
      </c>
      <c r="Y137">
        <f t="shared" si="137"/>
        <v>67.028049063940273</v>
      </c>
      <c r="Z137">
        <f t="shared" si="138"/>
        <v>6.8397487623164319E-3</v>
      </c>
      <c r="AA137" s="13">
        <f t="shared" si="139"/>
        <v>67.03488881270259</v>
      </c>
      <c r="AB137" s="13">
        <f t="shared" si="112"/>
        <v>183.71021656975992</v>
      </c>
      <c r="AD137" s="10">
        <f t="shared" si="113"/>
        <v>2450949.0087176668</v>
      </c>
      <c r="AE137" s="1">
        <f t="shared" si="140"/>
        <v>-1.6317352014596966E-2</v>
      </c>
      <c r="AF137">
        <f t="shared" si="114"/>
        <v>53.029225968136643</v>
      </c>
      <c r="AG137">
        <f t="shared" si="115"/>
        <v>-229.88006581403255</v>
      </c>
      <c r="AH137">
        <f t="shared" si="116"/>
        <v>1.6709319898792006E-2</v>
      </c>
      <c r="AI137">
        <f t="shared" si="117"/>
        <v>1.4445918141477161</v>
      </c>
      <c r="AJ137">
        <f t="shared" si="141"/>
        <v>54.473817782284357</v>
      </c>
      <c r="AK137">
        <f t="shared" si="142"/>
        <v>-228.43547399988483</v>
      </c>
      <c r="AL137">
        <f t="shared" si="143"/>
        <v>1.0109289924391247</v>
      </c>
      <c r="AM137">
        <f t="shared" si="118"/>
        <v>54.466229413679322</v>
      </c>
      <c r="AN137">
        <f t="shared" si="119"/>
        <v>23.439503304630442</v>
      </c>
      <c r="AO137">
        <f t="shared" si="120"/>
        <v>-2.3494514505876668E-3</v>
      </c>
      <c r="AP137">
        <f t="shared" si="121"/>
        <v>23.437153853179854</v>
      </c>
      <c r="AQ137">
        <f t="shared" si="122"/>
        <v>18.88516824101999</v>
      </c>
      <c r="AR137">
        <f t="shared" si="124"/>
        <v>4.3026458419424797E-2</v>
      </c>
      <c r="AS137">
        <f t="shared" si="125"/>
        <v>3.6715546508739401</v>
      </c>
      <c r="AT137">
        <f t="shared" si="144"/>
        <v>109.06864725426176</v>
      </c>
      <c r="AU137" s="38">
        <f t="shared" si="126"/>
        <v>0.54783464260355974</v>
      </c>
      <c r="AV137">
        <f t="shared" si="127"/>
        <v>18.81298817838513</v>
      </c>
      <c r="AW137">
        <f t="shared" si="128"/>
        <v>18.955736274000728</v>
      </c>
      <c r="AX137">
        <f t="shared" si="98"/>
        <v>108.99183116848495</v>
      </c>
      <c r="AY137">
        <f t="shared" si="98"/>
        <v>109.14384819780979</v>
      </c>
      <c r="AZ137" s="39">
        <f t="shared" si="129"/>
        <v>0.24507955602443487</v>
      </c>
      <c r="BA137" s="39">
        <f t="shared" si="130"/>
        <v>0.8510119987085869</v>
      </c>
      <c r="BB137" s="10">
        <f t="shared" si="145"/>
        <v>872.54271746517884</v>
      </c>
    </row>
    <row r="138" spans="4:54" x14ac:dyDescent="0.35">
      <c r="D138" s="8">
        <f t="shared" si="146"/>
        <v>35931</v>
      </c>
      <c r="E138" s="9">
        <f t="shared" si="123"/>
        <v>0.55208333333333337</v>
      </c>
      <c r="F138" s="10">
        <f t="shared" si="131"/>
        <v>2450950.010416667</v>
      </c>
      <c r="G138" s="7">
        <f t="shared" si="132"/>
        <v>-1.6289926990637176E-2</v>
      </c>
      <c r="H138" s="6">
        <f t="shared" si="99"/>
        <v>54.016547943024193</v>
      </c>
      <c r="I138">
        <f t="shared" si="100"/>
        <v>-228.89279099716208</v>
      </c>
      <c r="J138" s="6">
        <f t="shared" si="101"/>
        <v>1.6709318746039575E-2</v>
      </c>
      <c r="K138">
        <f t="shared" si="102"/>
        <v>1.4230231536576585</v>
      </c>
      <c r="L138">
        <f t="shared" si="133"/>
        <v>55.439571096681853</v>
      </c>
      <c r="M138">
        <f t="shared" si="134"/>
        <v>-227.46976784350443</v>
      </c>
      <c r="N138">
        <f t="shared" si="135"/>
        <v>1.0111428271869591</v>
      </c>
      <c r="O138">
        <f t="shared" si="103"/>
        <v>55.431978667584133</v>
      </c>
      <c r="P138">
        <f t="shared" si="104"/>
        <v>23.43950294799102</v>
      </c>
      <c r="Q138">
        <f t="shared" si="105"/>
        <v>-2.3485091960214451E-3</v>
      </c>
      <c r="R138">
        <f t="shared" si="106"/>
        <v>23.437154438794998</v>
      </c>
      <c r="S138">
        <f t="shared" si="107"/>
        <v>19.118481445109929</v>
      </c>
      <c r="T138">
        <f t="shared" si="108"/>
        <v>4.3026460630750933E-2</v>
      </c>
      <c r="U138">
        <f t="shared" si="109"/>
        <v>3.6560567435078699</v>
      </c>
      <c r="V138">
        <f t="shared" si="110"/>
        <v>726.10261674350784</v>
      </c>
      <c r="W138">
        <f t="shared" si="136"/>
        <v>1.5256541858769594</v>
      </c>
      <c r="X138">
        <f t="shared" si="111"/>
        <v>22.739155724657465</v>
      </c>
      <c r="Y138">
        <f t="shared" si="137"/>
        <v>67.260844275342535</v>
      </c>
      <c r="Z138">
        <f t="shared" si="138"/>
        <v>6.7625751794636452E-3</v>
      </c>
      <c r="AA138" s="13">
        <f t="shared" si="139"/>
        <v>67.267606850522</v>
      </c>
      <c r="AB138" s="13">
        <f t="shared" si="112"/>
        <v>183.73148086017179</v>
      </c>
      <c r="AD138" s="10">
        <f t="shared" si="113"/>
        <v>2450950.0087176668</v>
      </c>
      <c r="AE138" s="1">
        <f t="shared" si="140"/>
        <v>-1.6289973506725647E-2</v>
      </c>
      <c r="AF138">
        <f t="shared" si="114"/>
        <v>54.014873328030149</v>
      </c>
      <c r="AG138">
        <f t="shared" si="115"/>
        <v>-228.8944655321705</v>
      </c>
      <c r="AH138">
        <f t="shared" si="116"/>
        <v>1.6709318747994781E-2</v>
      </c>
      <c r="AI138">
        <f t="shared" si="117"/>
        <v>1.4230600815834553</v>
      </c>
      <c r="AJ138">
        <f t="shared" si="141"/>
        <v>55.437933409613606</v>
      </c>
      <c r="AK138">
        <f t="shared" si="142"/>
        <v>-227.47140545058704</v>
      </c>
      <c r="AL138">
        <f t="shared" si="143"/>
        <v>1.0111424672582918</v>
      </c>
      <c r="AM138">
        <f t="shared" si="118"/>
        <v>55.430340987401578</v>
      </c>
      <c r="AN138">
        <f t="shared" si="119"/>
        <v>23.439502948595923</v>
      </c>
      <c r="AO138">
        <f t="shared" si="120"/>
        <v>-2.3485107959011404E-3</v>
      </c>
      <c r="AP138">
        <f t="shared" si="121"/>
        <v>23.437154437800022</v>
      </c>
      <c r="AQ138">
        <f t="shared" si="122"/>
        <v>19.118090281520253</v>
      </c>
      <c r="AR138">
        <f t="shared" si="124"/>
        <v>4.3026460626993827E-2</v>
      </c>
      <c r="AS138">
        <f t="shared" si="125"/>
        <v>3.6560910007293943</v>
      </c>
      <c r="AT138">
        <f t="shared" si="144"/>
        <v>109.31724117877771</v>
      </c>
      <c r="AU138" s="38">
        <f t="shared" si="126"/>
        <v>0.54784538124949356</v>
      </c>
      <c r="AV138">
        <f t="shared" si="127"/>
        <v>19.047361406861306</v>
      </c>
      <c r="AW138">
        <f t="shared" si="128"/>
        <v>19.187180383026494</v>
      </c>
      <c r="AX138">
        <f t="shared" si="98"/>
        <v>109.24163778210388</v>
      </c>
      <c r="AY138">
        <f t="shared" si="98"/>
        <v>109.3911910222417</v>
      </c>
      <c r="AZ138" s="39">
        <f t="shared" si="129"/>
        <v>0.24439638741031616</v>
      </c>
      <c r="BA138" s="39">
        <f t="shared" si="130"/>
        <v>0.85170980075572056</v>
      </c>
      <c r="BB138" s="10">
        <f t="shared" si="145"/>
        <v>874.53131521738237</v>
      </c>
    </row>
    <row r="139" spans="4:54" x14ac:dyDescent="0.35">
      <c r="D139" s="8">
        <f t="shared" si="146"/>
        <v>35932</v>
      </c>
      <c r="E139" s="9">
        <f t="shared" si="123"/>
        <v>0.55208333333333337</v>
      </c>
      <c r="F139" s="10">
        <f t="shared" si="131"/>
        <v>2450951.010416667</v>
      </c>
      <c r="G139" s="7">
        <f t="shared" si="132"/>
        <v>-1.6262548482765857E-2</v>
      </c>
      <c r="H139" s="6">
        <f t="shared" si="99"/>
        <v>55.002195302918153</v>
      </c>
      <c r="I139">
        <f t="shared" si="100"/>
        <v>-227.90719071530037</v>
      </c>
      <c r="J139" s="6">
        <f t="shared" si="101"/>
        <v>1.6709317595242159E-2</v>
      </c>
      <c r="K139">
        <f t="shared" si="102"/>
        <v>1.4010868674037289</v>
      </c>
      <c r="L139">
        <f t="shared" si="133"/>
        <v>56.40328217032188</v>
      </c>
      <c r="M139">
        <f t="shared" si="134"/>
        <v>-226.50610384789664</v>
      </c>
      <c r="N139">
        <f t="shared" si="135"/>
        <v>1.0113530274808382</v>
      </c>
      <c r="O139">
        <f t="shared" si="103"/>
        <v>56.395685689244935</v>
      </c>
      <c r="P139">
        <f t="shared" si="104"/>
        <v>23.439502591956497</v>
      </c>
      <c r="Q139">
        <f t="shared" si="105"/>
        <v>-2.3475665318815832E-3</v>
      </c>
      <c r="R139">
        <f t="shared" si="106"/>
        <v>23.437155025424616</v>
      </c>
      <c r="S139">
        <f t="shared" si="107"/>
        <v>19.34599749785367</v>
      </c>
      <c r="T139">
        <f t="shared" si="108"/>
        <v>4.3026462845907852E-2</v>
      </c>
      <c r="U139">
        <f t="shared" si="109"/>
        <v>3.6312165010298703</v>
      </c>
      <c r="V139">
        <f t="shared" si="110"/>
        <v>726.0777765010298</v>
      </c>
      <c r="W139">
        <f t="shared" si="136"/>
        <v>1.5194441252574507</v>
      </c>
      <c r="X139">
        <f t="shared" si="111"/>
        <v>22.511639451178009</v>
      </c>
      <c r="Y139">
        <f t="shared" si="137"/>
        <v>67.488360548821987</v>
      </c>
      <c r="Z139">
        <f t="shared" si="138"/>
        <v>6.6874040923245387E-3</v>
      </c>
      <c r="AA139" s="13">
        <f t="shared" si="139"/>
        <v>67.495047952914305</v>
      </c>
      <c r="AB139" s="13">
        <f t="shared" si="112"/>
        <v>183.74670027632058</v>
      </c>
      <c r="AD139" s="10">
        <f t="shared" si="113"/>
        <v>2450951.0087176668</v>
      </c>
      <c r="AE139" s="1">
        <f t="shared" si="140"/>
        <v>-1.6262594998854324E-2</v>
      </c>
      <c r="AF139">
        <f t="shared" si="114"/>
        <v>55.000520687924336</v>
      </c>
      <c r="AG139">
        <f t="shared" si="115"/>
        <v>-227.90886525030868</v>
      </c>
      <c r="AH139">
        <f t="shared" si="116"/>
        <v>1.6709317597197366E-2</v>
      </c>
      <c r="AI139">
        <f t="shared" si="117"/>
        <v>1.4011244759776382</v>
      </c>
      <c r="AJ139">
        <f t="shared" si="141"/>
        <v>56.401645163901975</v>
      </c>
      <c r="AK139">
        <f t="shared" si="142"/>
        <v>-226.50774077433104</v>
      </c>
      <c r="AL139">
        <f t="shared" si="143"/>
        <v>1.0113526731557807</v>
      </c>
      <c r="AM139">
        <f t="shared" si="118"/>
        <v>56.394048689707965</v>
      </c>
      <c r="AN139">
        <f t="shared" si="119"/>
        <v>23.4395025925614</v>
      </c>
      <c r="AO139">
        <f t="shared" si="120"/>
        <v>-2.3475681351688656E-3</v>
      </c>
      <c r="AP139">
        <f t="shared" si="121"/>
        <v>23.437155024426232</v>
      </c>
      <c r="AQ139">
        <f t="shared" si="122"/>
        <v>19.345615567321875</v>
      </c>
      <c r="AR139">
        <f t="shared" si="124"/>
        <v>4.3026462842137889E-2</v>
      </c>
      <c r="AS139">
        <f t="shared" si="125"/>
        <v>3.6312666031049354</v>
      </c>
      <c r="AT139">
        <f t="shared" si="144"/>
        <v>109.56113971007456</v>
      </c>
      <c r="AU139" s="38">
        <f t="shared" si="126"/>
        <v>0.5478626204145105</v>
      </c>
      <c r="AV139">
        <f t="shared" si="127"/>
        <v>19.276371318362745</v>
      </c>
      <c r="AW139">
        <f t="shared" si="128"/>
        <v>19.413194632834308</v>
      </c>
      <c r="AX139">
        <f t="shared" si="98"/>
        <v>109.48679992887588</v>
      </c>
      <c r="AY139">
        <f t="shared" si="98"/>
        <v>109.63378749540155</v>
      </c>
      <c r="AZ139" s="39">
        <f t="shared" si="129"/>
        <v>0.24373262061207748</v>
      </c>
      <c r="BA139" s="39">
        <f t="shared" si="130"/>
        <v>0.85240091901284809</v>
      </c>
      <c r="BB139" s="10">
        <f t="shared" si="145"/>
        <v>876.48234969710984</v>
      </c>
    </row>
    <row r="140" spans="4:54" x14ac:dyDescent="0.35">
      <c r="D140" s="8">
        <f t="shared" si="146"/>
        <v>35933</v>
      </c>
      <c r="E140" s="9">
        <f t="shared" si="123"/>
        <v>0.55208333333333337</v>
      </c>
      <c r="F140" s="10">
        <f t="shared" si="131"/>
        <v>2450952.010416667</v>
      </c>
      <c r="G140" s="7">
        <f t="shared" si="132"/>
        <v>-1.6235169974894534E-2</v>
      </c>
      <c r="H140" s="6">
        <f t="shared" si="99"/>
        <v>55.987842662812795</v>
      </c>
      <c r="I140">
        <f t="shared" si="100"/>
        <v>-226.92159043343878</v>
      </c>
      <c r="J140" s="6">
        <f t="shared" si="101"/>
        <v>1.6709316444444556E-2</v>
      </c>
      <c r="K140">
        <f t="shared" si="102"/>
        <v>1.3787532534438338</v>
      </c>
      <c r="L140">
        <f t="shared" si="133"/>
        <v>57.366595916256628</v>
      </c>
      <c r="M140">
        <f t="shared" si="134"/>
        <v>-225.54283717999493</v>
      </c>
      <c r="N140">
        <f t="shared" si="135"/>
        <v>1.0115599006637042</v>
      </c>
      <c r="O140">
        <f t="shared" si="103"/>
        <v>57.358995384828937</v>
      </c>
      <c r="P140">
        <f t="shared" si="104"/>
        <v>23.439502235921974</v>
      </c>
      <c r="Q140">
        <f t="shared" si="105"/>
        <v>-2.3466218625025417E-3</v>
      </c>
      <c r="R140">
        <f t="shared" si="106"/>
        <v>23.437155614059471</v>
      </c>
      <c r="S140">
        <f t="shared" si="107"/>
        <v>19.56804190395551</v>
      </c>
      <c r="T140">
        <f t="shared" si="108"/>
        <v>4.3026465068636763E-2</v>
      </c>
      <c r="U140">
        <f t="shared" si="109"/>
        <v>3.5970895683329118</v>
      </c>
      <c r="V140">
        <f t="shared" si="110"/>
        <v>726.04364956833285</v>
      </c>
      <c r="W140">
        <f t="shared" si="136"/>
        <v>1.5109123920832133</v>
      </c>
      <c r="X140">
        <f t="shared" si="111"/>
        <v>22.289476126798579</v>
      </c>
      <c r="Y140">
        <f t="shared" si="137"/>
        <v>67.710523873201424</v>
      </c>
      <c r="Z140">
        <f t="shared" si="138"/>
        <v>6.6142390026915146E-3</v>
      </c>
      <c r="AA140" s="13">
        <f t="shared" si="139"/>
        <v>67.717138112204111</v>
      </c>
      <c r="AB140" s="13">
        <f t="shared" si="112"/>
        <v>183.75574864874326</v>
      </c>
      <c r="AD140" s="10">
        <f t="shared" si="113"/>
        <v>2450952.0087176668</v>
      </c>
      <c r="AE140" s="1">
        <f t="shared" si="140"/>
        <v>-1.6235216490983004E-2</v>
      </c>
      <c r="AF140">
        <f t="shared" si="114"/>
        <v>55.986168047818751</v>
      </c>
      <c r="AG140">
        <f t="shared" si="115"/>
        <v>-226.92326496844709</v>
      </c>
      <c r="AH140">
        <f t="shared" si="116"/>
        <v>1.6709316446399759E-2</v>
      </c>
      <c r="AI140">
        <f t="shared" si="117"/>
        <v>1.3787915314806016</v>
      </c>
      <c r="AJ140">
        <f t="shared" si="141"/>
        <v>57.364959579299352</v>
      </c>
      <c r="AK140">
        <f t="shared" si="142"/>
        <v>-225.54447343696648</v>
      </c>
      <c r="AL140">
        <f t="shared" si="143"/>
        <v>1.0115595520401142</v>
      </c>
      <c r="AM140">
        <f t="shared" si="118"/>
        <v>57.357359054751825</v>
      </c>
      <c r="AN140">
        <f t="shared" si="119"/>
        <v>23.439502236526877</v>
      </c>
      <c r="AO140">
        <f t="shared" si="120"/>
        <v>-2.3466234691960418E-3</v>
      </c>
      <c r="AP140">
        <f t="shared" si="121"/>
        <v>23.43715561305768</v>
      </c>
      <c r="AQ140">
        <f t="shared" si="122"/>
        <v>19.567669332451139</v>
      </c>
      <c r="AR140">
        <f t="shared" si="124"/>
        <v>4.3026465064853928E-2</v>
      </c>
      <c r="AS140">
        <f t="shared" si="125"/>
        <v>3.5971553781124972</v>
      </c>
      <c r="AT140">
        <f t="shared" si="144"/>
        <v>109.80020640916969</v>
      </c>
      <c r="AU140" s="38">
        <f t="shared" si="126"/>
        <v>0.54788630876519973</v>
      </c>
      <c r="AV140">
        <f t="shared" si="127"/>
        <v>19.499942806770232</v>
      </c>
      <c r="AW140">
        <f t="shared" si="128"/>
        <v>19.633704622499174</v>
      </c>
      <c r="AX140">
        <f t="shared" si="98"/>
        <v>109.72718160002825</v>
      </c>
      <c r="AY140">
        <f t="shared" si="98"/>
        <v>109.87150079833677</v>
      </c>
      <c r="AZ140" s="39">
        <f t="shared" si="129"/>
        <v>0.24308858209845458</v>
      </c>
      <c r="BA140" s="39">
        <f t="shared" si="130"/>
        <v>0.85308492209391285</v>
      </c>
      <c r="BB140" s="10">
        <f t="shared" si="145"/>
        <v>878.39472959346006</v>
      </c>
    </row>
    <row r="141" spans="4:54" x14ac:dyDescent="0.35">
      <c r="D141" s="8">
        <f t="shared" si="146"/>
        <v>35934</v>
      </c>
      <c r="E141" s="9">
        <f t="shared" si="123"/>
        <v>0.55208333333333337</v>
      </c>
      <c r="F141" s="10">
        <f t="shared" si="131"/>
        <v>2450953.010416667</v>
      </c>
      <c r="G141" s="7">
        <f t="shared" si="132"/>
        <v>-1.6207791467023214E-2</v>
      </c>
      <c r="H141" s="6">
        <f t="shared" si="99"/>
        <v>56.973490022707665</v>
      </c>
      <c r="I141">
        <f t="shared" si="100"/>
        <v>-225.9359901515773</v>
      </c>
      <c r="J141" s="6">
        <f t="shared" si="101"/>
        <v>1.6709315293646759E-2</v>
      </c>
      <c r="K141">
        <f t="shared" si="102"/>
        <v>1.3560289438457513</v>
      </c>
      <c r="L141">
        <f t="shared" si="133"/>
        <v>58.329518966553415</v>
      </c>
      <c r="M141">
        <f t="shared" si="134"/>
        <v>-224.57996120773154</v>
      </c>
      <c r="N141">
        <f t="shared" si="135"/>
        <v>1.0117633896367588</v>
      </c>
      <c r="O141">
        <f t="shared" si="103"/>
        <v>58.32191438640691</v>
      </c>
      <c r="P141">
        <f t="shared" si="104"/>
        <v>23.439501879887452</v>
      </c>
      <c r="Q141">
        <f t="shared" si="105"/>
        <v>-2.3456751886912364E-3</v>
      </c>
      <c r="R141">
        <f t="shared" si="106"/>
        <v>23.437156204698759</v>
      </c>
      <c r="S141">
        <f t="shared" si="107"/>
        <v>19.784541161843272</v>
      </c>
      <c r="T141">
        <f t="shared" si="108"/>
        <v>4.3026467298934619E-2</v>
      </c>
      <c r="U141">
        <f t="shared" si="109"/>
        <v>3.5537634851929312</v>
      </c>
      <c r="V141">
        <f t="shared" si="110"/>
        <v>726.00032348519289</v>
      </c>
      <c r="W141">
        <f t="shared" si="136"/>
        <v>1.5000808712982234</v>
      </c>
      <c r="X141">
        <f t="shared" si="111"/>
        <v>22.072739276288214</v>
      </c>
      <c r="Y141">
        <f t="shared" si="137"/>
        <v>67.927260723711782</v>
      </c>
      <c r="Z141">
        <f t="shared" si="138"/>
        <v>6.5430838735089482E-3</v>
      </c>
      <c r="AA141" s="13">
        <f t="shared" si="139"/>
        <v>67.933803807585292</v>
      </c>
      <c r="AB141" s="13">
        <f t="shared" si="112"/>
        <v>183.75851039411231</v>
      </c>
      <c r="AD141" s="10">
        <f t="shared" si="113"/>
        <v>2450953.0087176668</v>
      </c>
      <c r="AE141" s="1">
        <f t="shared" si="140"/>
        <v>-1.6207837983111682E-2</v>
      </c>
      <c r="AF141">
        <f t="shared" si="114"/>
        <v>56.971815407713848</v>
      </c>
      <c r="AG141">
        <f t="shared" si="115"/>
        <v>-225.93766468658561</v>
      </c>
      <c r="AH141">
        <f t="shared" si="116"/>
        <v>1.6709315295601965E-2</v>
      </c>
      <c r="AI141">
        <f t="shared" si="117"/>
        <v>1.3560678799956964</v>
      </c>
      <c r="AJ141">
        <f t="shared" si="141"/>
        <v>58.327883287709547</v>
      </c>
      <c r="AK141">
        <f t="shared" si="142"/>
        <v>-224.58159680658991</v>
      </c>
      <c r="AL141">
        <f t="shared" si="143"/>
        <v>1.0117630468107999</v>
      </c>
      <c r="AM141">
        <f t="shared" si="118"/>
        <v>58.320278714440427</v>
      </c>
      <c r="AN141">
        <f t="shared" si="119"/>
        <v>23.439501880492355</v>
      </c>
      <c r="AO141">
        <f t="shared" si="120"/>
        <v>-2.3456767987895828E-3</v>
      </c>
      <c r="AP141">
        <f t="shared" si="121"/>
        <v>23.437156203693565</v>
      </c>
      <c r="AQ141">
        <f t="shared" si="122"/>
        <v>19.784178073142421</v>
      </c>
      <c r="AR141">
        <f t="shared" si="124"/>
        <v>4.3026467295138933E-2</v>
      </c>
      <c r="AS141">
        <f t="shared" si="125"/>
        <v>3.5538448423975351</v>
      </c>
      <c r="AT141">
        <f t="shared" si="144"/>
        <v>110.03430420158423</v>
      </c>
      <c r="AU141" s="38">
        <f t="shared" si="126"/>
        <v>0.54791638552611288</v>
      </c>
      <c r="AV141">
        <f t="shared" si="127"/>
        <v>19.718001993599291</v>
      </c>
      <c r="AW141">
        <f t="shared" si="128"/>
        <v>19.848637248344257</v>
      </c>
      <c r="AX141">
        <f t="shared" si="98"/>
        <v>109.96264607247559</v>
      </c>
      <c r="AY141">
        <f t="shared" si="98"/>
        <v>110.10419355810838</v>
      </c>
      <c r="AZ141" s="39">
        <f t="shared" si="129"/>
        <v>0.24246459088034736</v>
      </c>
      <c r="BA141" s="39">
        <f t="shared" si="130"/>
        <v>0.85376136763196953</v>
      </c>
      <c r="BB141" s="10">
        <f t="shared" si="145"/>
        <v>880.26735852233583</v>
      </c>
    </row>
    <row r="142" spans="4:54" x14ac:dyDescent="0.35">
      <c r="D142" s="8">
        <f t="shared" si="146"/>
        <v>35935</v>
      </c>
      <c r="E142" s="9">
        <f t="shared" si="123"/>
        <v>0.55208333333333337</v>
      </c>
      <c r="F142" s="10">
        <f t="shared" si="131"/>
        <v>2450954.010416667</v>
      </c>
      <c r="G142" s="7">
        <f t="shared" si="132"/>
        <v>-1.6180412959151892E-2</v>
      </c>
      <c r="H142" s="6">
        <f t="shared" si="99"/>
        <v>57.959137382603103</v>
      </c>
      <c r="I142">
        <f t="shared" si="100"/>
        <v>-224.95038986971616</v>
      </c>
      <c r="J142" s="6">
        <f t="shared" si="101"/>
        <v>1.6709314142848774E-2</v>
      </c>
      <c r="K142">
        <f t="shared" si="102"/>
        <v>1.3329206664780082</v>
      </c>
      <c r="L142">
        <f t="shared" si="133"/>
        <v>59.292058049081113</v>
      </c>
      <c r="M142">
        <f t="shared" si="134"/>
        <v>-223.61746920323816</v>
      </c>
      <c r="N142">
        <f t="shared" si="135"/>
        <v>1.0119634383044336</v>
      </c>
      <c r="O142">
        <f t="shared" si="103"/>
        <v>59.284449421851185</v>
      </c>
      <c r="P142">
        <f t="shared" si="104"/>
        <v>23.439501523852925</v>
      </c>
      <c r="Q142">
        <f t="shared" si="105"/>
        <v>-2.3447265112562961E-3</v>
      </c>
      <c r="R142">
        <f t="shared" si="106"/>
        <v>23.437156797341668</v>
      </c>
      <c r="S142">
        <f t="shared" si="107"/>
        <v>19.995423090347977</v>
      </c>
      <c r="T142">
        <f t="shared" si="108"/>
        <v>4.302646953679836E-2</v>
      </c>
      <c r="U142">
        <f t="shared" si="109"/>
        <v>3.5013394148069499</v>
      </c>
      <c r="V142">
        <f t="shared" si="110"/>
        <v>725.9478994148069</v>
      </c>
      <c r="W142">
        <f t="shared" si="136"/>
        <v>1.4869748537017244</v>
      </c>
      <c r="X142">
        <f t="shared" si="111"/>
        <v>21.861501895639691</v>
      </c>
      <c r="Y142">
        <f t="shared" si="137"/>
        <v>68.138498104360309</v>
      </c>
      <c r="Z142">
        <f t="shared" si="138"/>
        <v>6.4739431089486316E-3</v>
      </c>
      <c r="AA142" s="13">
        <f t="shared" si="139"/>
        <v>68.144972047469253</v>
      </c>
      <c r="AB142" s="13">
        <f t="shared" si="112"/>
        <v>183.75488144071218</v>
      </c>
      <c r="AD142" s="10">
        <f t="shared" si="113"/>
        <v>2450954.0087176668</v>
      </c>
      <c r="AE142" s="1">
        <f t="shared" si="140"/>
        <v>-1.6180459475240362E-2</v>
      </c>
      <c r="AF142">
        <f t="shared" si="114"/>
        <v>57.957462767609172</v>
      </c>
      <c r="AG142">
        <f t="shared" si="115"/>
        <v>-224.95206440472458</v>
      </c>
      <c r="AH142">
        <f t="shared" si="116"/>
        <v>1.6709314144803981E-2</v>
      </c>
      <c r="AI142">
        <f t="shared" si="117"/>
        <v>1.332960249230343</v>
      </c>
      <c r="AJ142">
        <f t="shared" si="141"/>
        <v>59.290423016839512</v>
      </c>
      <c r="AK142">
        <f t="shared" si="142"/>
        <v>-223.61910415549423</v>
      </c>
      <c r="AL142">
        <f t="shared" si="143"/>
        <v>1.0119631013705541</v>
      </c>
      <c r="AM142">
        <f t="shared" si="118"/>
        <v>59.282814396484191</v>
      </c>
      <c r="AN142">
        <f t="shared" si="119"/>
        <v>23.439501524457828</v>
      </c>
      <c r="AO142">
        <f t="shared" si="120"/>
        <v>-2.3447281247581122E-3</v>
      </c>
      <c r="AP142">
        <f t="shared" si="121"/>
        <v>23.43715679633307</v>
      </c>
      <c r="AQ142">
        <f t="shared" si="122"/>
        <v>19.995069605933406</v>
      </c>
      <c r="AR142">
        <f t="shared" si="124"/>
        <v>4.3026469532989824E-2</v>
      </c>
      <c r="AS142">
        <f t="shared" si="125"/>
        <v>3.501436136002313</v>
      </c>
      <c r="AT142">
        <f t="shared" si="144"/>
        <v>110.26329559335797</v>
      </c>
      <c r="AU142" s="38">
        <f t="shared" si="126"/>
        <v>0.54795278046110951</v>
      </c>
      <c r="AV142">
        <f t="shared" si="127"/>
        <v>19.930476285327103</v>
      </c>
      <c r="AW142">
        <f t="shared" si="128"/>
        <v>20.057920762754474</v>
      </c>
      <c r="AX142">
        <f t="shared" si="98"/>
        <v>110.19305611973506</v>
      </c>
      <c r="AY142">
        <f t="shared" si="98"/>
        <v>110.33172806883388</v>
      </c>
      <c r="AZ142" s="39">
        <f t="shared" si="129"/>
        <v>0.24186095790628989</v>
      </c>
      <c r="BA142" s="39">
        <f t="shared" si="130"/>
        <v>0.85442980287453707</v>
      </c>
      <c r="BB142" s="10">
        <f t="shared" si="145"/>
        <v>882.09913675427572</v>
      </c>
    </row>
    <row r="143" spans="4:54" x14ac:dyDescent="0.35">
      <c r="D143" s="8">
        <f t="shared" si="146"/>
        <v>35936</v>
      </c>
      <c r="E143" s="9">
        <f t="shared" si="123"/>
        <v>0.55208333333333337</v>
      </c>
      <c r="F143" s="10">
        <f t="shared" si="131"/>
        <v>2450955.010416667</v>
      </c>
      <c r="G143" s="7">
        <f t="shared" si="132"/>
        <v>-1.6153034451280572E-2</v>
      </c>
      <c r="H143" s="6">
        <f t="shared" si="99"/>
        <v>58.944784742498882</v>
      </c>
      <c r="I143">
        <f t="shared" si="100"/>
        <v>-223.96478958785536</v>
      </c>
      <c r="J143" s="6">
        <f t="shared" si="101"/>
        <v>1.6709312992050598E-2</v>
      </c>
      <c r="K143">
        <f t="shared" si="102"/>
        <v>1.3094352430542946</v>
      </c>
      <c r="L143">
        <f t="shared" si="133"/>
        <v>60.254219985553178</v>
      </c>
      <c r="M143">
        <f t="shared" si="134"/>
        <v>-222.65535434480108</v>
      </c>
      <c r="N143">
        <f t="shared" si="135"/>
        <v>1.0121599915863264</v>
      </c>
      <c r="O143">
        <f t="shared" si="103"/>
        <v>60.246607312878673</v>
      </c>
      <c r="P143">
        <f t="shared" si="104"/>
        <v>23.439501167818403</v>
      </c>
      <c r="Q143">
        <f t="shared" si="105"/>
        <v>-2.3437758310080594E-3</v>
      </c>
      <c r="R143">
        <f t="shared" si="106"/>
        <v>23.437157391987395</v>
      </c>
      <c r="S143">
        <f t="shared" si="107"/>
        <v>20.200616887634979</v>
      </c>
      <c r="T143">
        <f t="shared" si="108"/>
        <v>4.3026471782224955E-2</v>
      </c>
      <c r="U143">
        <f t="shared" si="109"/>
        <v>3.4399321454897764</v>
      </c>
      <c r="V143">
        <f t="shared" si="110"/>
        <v>725.8864921454898</v>
      </c>
      <c r="W143">
        <f t="shared" si="136"/>
        <v>1.4716230363724492</v>
      </c>
      <c r="X143">
        <f t="shared" si="111"/>
        <v>21.655836403440155</v>
      </c>
      <c r="Y143">
        <f t="shared" si="137"/>
        <v>68.344163596559838</v>
      </c>
      <c r="Z143">
        <f t="shared" si="138"/>
        <v>6.4068215327127923E-3</v>
      </c>
      <c r="AA143" s="13">
        <f t="shared" si="139"/>
        <v>68.350570418092545</v>
      </c>
      <c r="AB143" s="13">
        <f t="shared" si="112"/>
        <v>183.74477016314748</v>
      </c>
      <c r="AD143" s="10">
        <f t="shared" si="113"/>
        <v>2450955.0087176668</v>
      </c>
      <c r="AE143" s="1">
        <f t="shared" si="140"/>
        <v>-1.6153080967369043E-2</v>
      </c>
      <c r="AF143">
        <f t="shared" si="114"/>
        <v>58.943110127504951</v>
      </c>
      <c r="AG143">
        <f t="shared" si="115"/>
        <v>-223.96646412286378</v>
      </c>
      <c r="AH143">
        <f t="shared" si="116"/>
        <v>1.6709312994005805E-2</v>
      </c>
      <c r="AI143">
        <f t="shared" si="117"/>
        <v>1.3094754607404455</v>
      </c>
      <c r="AJ143">
        <f t="shared" si="141"/>
        <v>60.252585588245395</v>
      </c>
      <c r="AK143">
        <f t="shared" si="142"/>
        <v>-222.65698866212333</v>
      </c>
      <c r="AL143">
        <f t="shared" si="143"/>
        <v>1.0121596606372407</v>
      </c>
      <c r="AM143">
        <f t="shared" si="118"/>
        <v>60.244972922442713</v>
      </c>
      <c r="AN143">
        <f t="shared" si="119"/>
        <v>23.439501168423305</v>
      </c>
      <c r="AO143">
        <f t="shared" si="120"/>
        <v>-2.3437774479119662E-3</v>
      </c>
      <c r="AP143">
        <f t="shared" si="121"/>
        <v>23.437157390975393</v>
      </c>
      <c r="AQ143">
        <f t="shared" si="122"/>
        <v>20.2002731265957</v>
      </c>
      <c r="AR143">
        <f t="shared" si="124"/>
        <v>4.3026471778403567E-2</v>
      </c>
      <c r="AS143">
        <f t="shared" si="125"/>
        <v>3.4400440241055894</v>
      </c>
      <c r="AT143">
        <f t="shared" si="144"/>
        <v>110.48704289864223</v>
      </c>
      <c r="AU143" s="38">
        <f t="shared" si="126"/>
        <v>0.5479954138721489</v>
      </c>
      <c r="AV143">
        <f t="shared" si="127"/>
        <v>20.137294431622458</v>
      </c>
      <c r="AW143">
        <f t="shared" si="128"/>
        <v>20.261484833752856</v>
      </c>
      <c r="AX143">
        <f t="shared" si="98"/>
        <v>110.41827423451824</v>
      </c>
      <c r="AY143">
        <f t="shared" si="98"/>
        <v>110.55396652418948</v>
      </c>
      <c r="AZ143" s="39">
        <f t="shared" si="129"/>
        <v>0.24127798544293155</v>
      </c>
      <c r="BA143" s="39">
        <f t="shared" si="130"/>
        <v>0.85508976532823067</v>
      </c>
      <c r="BB143" s="10">
        <f t="shared" si="145"/>
        <v>883.88896303483079</v>
      </c>
    </row>
    <row r="144" spans="4:54" x14ac:dyDescent="0.35">
      <c r="D144" s="8">
        <f t="shared" si="146"/>
        <v>35937</v>
      </c>
      <c r="E144" s="9">
        <f t="shared" si="123"/>
        <v>0.55208333333333337</v>
      </c>
      <c r="F144" s="10">
        <f t="shared" si="131"/>
        <v>2450956.010416667</v>
      </c>
      <c r="G144" s="7">
        <f t="shared" si="132"/>
        <v>-1.6125655943409253E-2</v>
      </c>
      <c r="H144" s="6">
        <f t="shared" si="99"/>
        <v>59.930432102395116</v>
      </c>
      <c r="I144">
        <f t="shared" si="100"/>
        <v>-222.97918930599468</v>
      </c>
      <c r="J144" s="6">
        <f t="shared" si="101"/>
        <v>1.6709311841252232E-2</v>
      </c>
      <c r="K144">
        <f t="shared" si="102"/>
        <v>1.2855795871717051</v>
      </c>
      <c r="L144">
        <f t="shared" si="133"/>
        <v>61.21601168956682</v>
      </c>
      <c r="M144">
        <f t="shared" si="134"/>
        <v>-221.69360971882298</v>
      </c>
      <c r="N144">
        <f t="shared" si="135"/>
        <v>1.0123529954288515</v>
      </c>
      <c r="O144">
        <f t="shared" si="103"/>
        <v>61.208394973090044</v>
      </c>
      <c r="P144">
        <f t="shared" si="104"/>
        <v>23.43950081178388</v>
      </c>
      <c r="Q144">
        <f t="shared" si="105"/>
        <v>-2.3428231487585753E-3</v>
      </c>
      <c r="R144">
        <f t="shared" si="106"/>
        <v>23.437157988635121</v>
      </c>
      <c r="S144">
        <f t="shared" si="107"/>
        <v>20.400053190838079</v>
      </c>
      <c r="T144">
        <f t="shared" si="108"/>
        <v>4.3026474035211315E-2</v>
      </c>
      <c r="U144">
        <f t="shared" si="109"/>
        <v>3.3696700665140749</v>
      </c>
      <c r="V144">
        <f t="shared" si="110"/>
        <v>725.81623006651409</v>
      </c>
      <c r="W144">
        <f t="shared" si="136"/>
        <v>1.4540575166285237</v>
      </c>
      <c r="X144">
        <f t="shared" si="111"/>
        <v>21.455814585738036</v>
      </c>
      <c r="Y144">
        <f t="shared" si="137"/>
        <v>68.54418541426196</v>
      </c>
      <c r="Z144">
        <f t="shared" si="138"/>
        <v>6.3417243645173659E-3</v>
      </c>
      <c r="AA144" s="13">
        <f t="shared" si="139"/>
        <v>68.550527138626478</v>
      </c>
      <c r="AB144" s="13">
        <f t="shared" si="112"/>
        <v>183.7280983202113</v>
      </c>
      <c r="AD144" s="10">
        <f t="shared" si="113"/>
        <v>2450956.0087176668</v>
      </c>
      <c r="AE144" s="1">
        <f t="shared" si="140"/>
        <v>-1.612570245949772E-2</v>
      </c>
      <c r="AF144">
        <f t="shared" si="114"/>
        <v>59.928757487401299</v>
      </c>
      <c r="AG144">
        <f t="shared" si="115"/>
        <v>-222.98086384100299</v>
      </c>
      <c r="AH144">
        <f t="shared" si="116"/>
        <v>1.6709311843207439E-2</v>
      </c>
      <c r="AI144">
        <f t="shared" si="117"/>
        <v>1.2856204279686554</v>
      </c>
      <c r="AJ144">
        <f t="shared" si="141"/>
        <v>61.214377915369951</v>
      </c>
      <c r="AK144">
        <f t="shared" si="142"/>
        <v>-221.69524341303432</v>
      </c>
      <c r="AL144">
        <f t="shared" si="143"/>
        <v>1.0123526705555195</v>
      </c>
      <c r="AM144">
        <f t="shared" si="118"/>
        <v>61.206761205762206</v>
      </c>
      <c r="AN144">
        <f t="shared" si="119"/>
        <v>23.439500812388783</v>
      </c>
      <c r="AO144">
        <f t="shared" si="120"/>
        <v>-2.3428247690631932E-3</v>
      </c>
      <c r="AP144">
        <f t="shared" si="121"/>
        <v>23.43715798761972</v>
      </c>
      <c r="AQ144">
        <f t="shared" si="122"/>
        <v>20.399719269767363</v>
      </c>
      <c r="AR144">
        <f t="shared" si="124"/>
        <v>4.302647403137709E-2</v>
      </c>
      <c r="AS144">
        <f t="shared" si="125"/>
        <v>3.3697968729073744</v>
      </c>
      <c r="AT144">
        <f t="shared" si="144"/>
        <v>110.70540847848874</v>
      </c>
      <c r="AU144" s="38">
        <f t="shared" si="126"/>
        <v>0.54804419661603654</v>
      </c>
      <c r="AV144">
        <f t="shared" si="127"/>
        <v>20.338386584352701</v>
      </c>
      <c r="AW144">
        <f t="shared" si="128"/>
        <v>20.459260605200708</v>
      </c>
      <c r="AX144">
        <f t="shared" si="98"/>
        <v>110.63816286265522</v>
      </c>
      <c r="AY144">
        <f t="shared" si="98"/>
        <v>110.77077126095176</v>
      </c>
      <c r="AZ144" s="39">
        <f t="shared" si="129"/>
        <v>0.24071596644199428</v>
      </c>
      <c r="BA144" s="39">
        <f t="shared" si="130"/>
        <v>0.85574078345201354</v>
      </c>
      <c r="BB144" s="10">
        <f t="shared" si="145"/>
        <v>885.63573649442787</v>
      </c>
    </row>
    <row r="145" spans="4:54" x14ac:dyDescent="0.35">
      <c r="D145" s="8">
        <f t="shared" si="146"/>
        <v>35938</v>
      </c>
      <c r="E145" s="9">
        <f t="shared" si="123"/>
        <v>0.55208333333333337</v>
      </c>
      <c r="F145" s="10">
        <f t="shared" si="131"/>
        <v>2450957.010416667</v>
      </c>
      <c r="G145" s="7">
        <f t="shared" si="132"/>
        <v>-1.609827743553793E-2</v>
      </c>
      <c r="H145" s="6">
        <f t="shared" si="99"/>
        <v>60.916079462292032</v>
      </c>
      <c r="I145">
        <f t="shared" si="100"/>
        <v>-221.99358902413422</v>
      </c>
      <c r="J145" s="6">
        <f t="shared" si="101"/>
        <v>1.6709310690453678E-2</v>
      </c>
      <c r="K145">
        <f t="shared" si="102"/>
        <v>1.2613607023432336</v>
      </c>
      <c r="L145">
        <f t="shared" si="133"/>
        <v>62.177440164635264</v>
      </c>
      <c r="M145">
        <f t="shared" si="134"/>
        <v>-220.73222832179098</v>
      </c>
      <c r="N145">
        <f t="shared" si="135"/>
        <v>1.0125423968166034</v>
      </c>
      <c r="O145">
        <f t="shared" si="103"/>
        <v>62.169819406001977</v>
      </c>
      <c r="P145">
        <f t="shared" si="104"/>
        <v>23.439500455749357</v>
      </c>
      <c r="Q145">
        <f t="shared" si="105"/>
        <v>-2.3418684653216042E-3</v>
      </c>
      <c r="R145">
        <f t="shared" si="106"/>
        <v>23.437158587284035</v>
      </c>
      <c r="S145">
        <f t="shared" si="107"/>
        <v>20.593664136256237</v>
      </c>
      <c r="T145">
        <f t="shared" si="108"/>
        <v>4.3026476295754373E-2</v>
      </c>
      <c r="U145">
        <f t="shared" si="109"/>
        <v>3.2906951174440073</v>
      </c>
      <c r="V145">
        <f t="shared" si="110"/>
        <v>725.73725511744396</v>
      </c>
      <c r="W145">
        <f t="shared" si="136"/>
        <v>1.4343137793609912</v>
      </c>
      <c r="X145">
        <f t="shared" si="111"/>
        <v>21.261507534208896</v>
      </c>
      <c r="Y145">
        <f t="shared" si="137"/>
        <v>68.738492465791097</v>
      </c>
      <c r="Z145">
        <f t="shared" si="138"/>
        <v>6.278657194720514E-3</v>
      </c>
      <c r="AA145" s="13">
        <f t="shared" si="139"/>
        <v>68.744771122985824</v>
      </c>
      <c r="AB145" s="13">
        <f t="shared" si="112"/>
        <v>183.70480198931432</v>
      </c>
      <c r="AD145" s="10">
        <f t="shared" si="113"/>
        <v>2450957.0087176668</v>
      </c>
      <c r="AE145" s="1">
        <f t="shared" si="140"/>
        <v>-1.60983239516264E-2</v>
      </c>
      <c r="AF145">
        <f t="shared" si="114"/>
        <v>60.914404847297988</v>
      </c>
      <c r="AG145">
        <f t="shared" si="115"/>
        <v>-221.99526355914264</v>
      </c>
      <c r="AH145">
        <f t="shared" si="116"/>
        <v>1.6709310692408885E-2</v>
      </c>
      <c r="AI145">
        <f t="shared" si="117"/>
        <v>1.2614021542768787</v>
      </c>
      <c r="AJ145">
        <f t="shared" si="141"/>
        <v>62.175807001574867</v>
      </c>
      <c r="AK145">
        <f t="shared" si="142"/>
        <v>-220.73386140486576</v>
      </c>
      <c r="AL145">
        <f t="shared" si="143"/>
        <v>1.0125420781082115</v>
      </c>
      <c r="AM145">
        <f t="shared" si="118"/>
        <v>62.16818624980781</v>
      </c>
      <c r="AN145">
        <f t="shared" si="119"/>
        <v>23.43950045635426</v>
      </c>
      <c r="AO145">
        <f t="shared" si="120"/>
        <v>-2.3418700890255498E-3</v>
      </c>
      <c r="AP145">
        <f t="shared" si="121"/>
        <v>23.437158586265234</v>
      </c>
      <c r="AQ145">
        <f t="shared" si="122"/>
        <v>20.593340169148892</v>
      </c>
      <c r="AR145">
        <f t="shared" si="124"/>
        <v>4.3026476291907298E-2</v>
      </c>
      <c r="AS145">
        <f t="shared" si="125"/>
        <v>3.2908365990081196</v>
      </c>
      <c r="AT145">
        <f t="shared" si="144"/>
        <v>110.9182549903658</v>
      </c>
      <c r="AU145" s="38">
        <f t="shared" si="126"/>
        <v>0.54809903013957773</v>
      </c>
      <c r="AV145">
        <f t="shared" si="127"/>
        <v>20.533684357234826</v>
      </c>
      <c r="AW145">
        <f t="shared" si="128"/>
        <v>20.651180757476439</v>
      </c>
      <c r="AX145">
        <f t="shared" si="98"/>
        <v>110.85258464792126</v>
      </c>
      <c r="AY145">
        <f t="shared" si="98"/>
        <v>110.98200501307051</v>
      </c>
      <c r="AZ145" s="39">
        <f t="shared" si="129"/>
        <v>0.24017518389535197</v>
      </c>
      <c r="BA145" s="39">
        <f t="shared" si="130"/>
        <v>0.85638237739810685</v>
      </c>
      <c r="BB145" s="10">
        <f t="shared" si="145"/>
        <v>887.33835864396713</v>
      </c>
    </row>
    <row r="146" spans="4:54" x14ac:dyDescent="0.35">
      <c r="D146" s="8">
        <f t="shared" si="146"/>
        <v>35939</v>
      </c>
      <c r="E146" s="9">
        <f t="shared" si="123"/>
        <v>0.55208333333333337</v>
      </c>
      <c r="F146" s="10">
        <f t="shared" si="131"/>
        <v>2450958.010416667</v>
      </c>
      <c r="G146" s="7">
        <f t="shared" si="132"/>
        <v>-1.607089892766661E-2</v>
      </c>
      <c r="H146" s="6">
        <f t="shared" si="99"/>
        <v>61.901726822189175</v>
      </c>
      <c r="I146">
        <f t="shared" si="100"/>
        <v>-221.00798874227411</v>
      </c>
      <c r="J146" s="6">
        <f t="shared" si="101"/>
        <v>1.6709309539654934E-2</v>
      </c>
      <c r="K146">
        <f t="shared" si="102"/>
        <v>1.236785680024866</v>
      </c>
      <c r="L146">
        <f t="shared" si="133"/>
        <v>63.138512502214041</v>
      </c>
      <c r="M146">
        <f t="shared" si="134"/>
        <v>-219.77120306224924</v>
      </c>
      <c r="N146">
        <f t="shared" si="135"/>
        <v>1.0127281437834359</v>
      </c>
      <c r="O146">
        <f t="shared" si="103"/>
        <v>63.130887703073455</v>
      </c>
      <c r="P146">
        <f t="shared" si="104"/>
        <v>23.439500099714831</v>
      </c>
      <c r="Q146">
        <f t="shared" si="105"/>
        <v>-2.3409117815126161E-3</v>
      </c>
      <c r="R146">
        <f t="shared" si="106"/>
        <v>23.437159187933318</v>
      </c>
      <c r="S146">
        <f t="shared" si="107"/>
        <v>20.781383419966733</v>
      </c>
      <c r="T146">
        <f t="shared" si="108"/>
        <v>4.3026478563851035E-2</v>
      </c>
      <c r="U146">
        <f t="shared" si="109"/>
        <v>3.2031627103980096</v>
      </c>
      <c r="V146">
        <f t="shared" si="110"/>
        <v>725.64972271039801</v>
      </c>
      <c r="W146">
        <f t="shared" si="136"/>
        <v>1.4124306775995024</v>
      </c>
      <c r="X146">
        <f t="shared" si="111"/>
        <v>21.072985577467421</v>
      </c>
      <c r="Y146">
        <f t="shared" si="137"/>
        <v>68.927014422532579</v>
      </c>
      <c r="Z146">
        <f t="shared" si="138"/>
        <v>6.2176259570730233E-3</v>
      </c>
      <c r="AA146" s="13">
        <f t="shared" si="139"/>
        <v>68.933232048489657</v>
      </c>
      <c r="AB146" s="13">
        <f t="shared" si="112"/>
        <v>183.67483249009939</v>
      </c>
      <c r="AD146" s="10">
        <f t="shared" si="113"/>
        <v>2450958.0087176668</v>
      </c>
      <c r="AE146" s="1">
        <f t="shared" si="140"/>
        <v>-1.6070945443755077E-2</v>
      </c>
      <c r="AF146">
        <f t="shared" si="114"/>
        <v>61.900052207195358</v>
      </c>
      <c r="AG146">
        <f t="shared" si="115"/>
        <v>-221.0096632772823</v>
      </c>
      <c r="AH146">
        <f t="shared" si="116"/>
        <v>1.6709309541610141E-2</v>
      </c>
      <c r="AI146">
        <f t="shared" si="117"/>
        <v>1.2368277309733493</v>
      </c>
      <c r="AJ146">
        <f t="shared" si="141"/>
        <v>63.136879938168704</v>
      </c>
      <c r="AK146">
        <f t="shared" si="142"/>
        <v>-219.77283554630895</v>
      </c>
      <c r="AL146">
        <f t="shared" si="143"/>
        <v>1.0127278313273784</v>
      </c>
      <c r="AM146">
        <f t="shared" si="118"/>
        <v>63.129255145891541</v>
      </c>
      <c r="AN146">
        <f t="shared" si="119"/>
        <v>23.439500100319734</v>
      </c>
      <c r="AO146">
        <f t="shared" si="120"/>
        <v>-2.3409134086145016E-3</v>
      </c>
      <c r="AP146">
        <f t="shared" si="121"/>
        <v>23.437159186911121</v>
      </c>
      <c r="AQ146">
        <f t="shared" si="122"/>
        <v>20.78106951811607</v>
      </c>
      <c r="AR146">
        <f t="shared" si="124"/>
        <v>4.3026478559991151E-2</v>
      </c>
      <c r="AS146">
        <f t="shared" si="125"/>
        <v>3.2033185917177271</v>
      </c>
      <c r="AT146">
        <f t="shared" si="144"/>
        <v>111.12544564784204</v>
      </c>
      <c r="AU146" s="38">
        <f t="shared" si="126"/>
        <v>0.54815980653352936</v>
      </c>
      <c r="AV146">
        <f t="shared" si="127"/>
        <v>20.723120885990635</v>
      </c>
      <c r="AW146">
        <f t="shared" si="128"/>
        <v>20.837179568480341</v>
      </c>
      <c r="AX146">
        <f t="shared" si="98"/>
        <v>111.06140268724633</v>
      </c>
      <c r="AY146">
        <f t="shared" si="98"/>
        <v>111.18753117567177</v>
      </c>
      <c r="AZ146" s="39">
        <f t="shared" si="129"/>
        <v>0.23965591018006729</v>
      </c>
      <c r="BA146" s="39">
        <f t="shared" si="130"/>
        <v>0.85701405979928424</v>
      </c>
      <c r="BB146" s="10">
        <f t="shared" si="145"/>
        <v>888.99573545167232</v>
      </c>
    </row>
    <row r="147" spans="4:54" x14ac:dyDescent="0.35">
      <c r="D147" s="8">
        <f t="shared" si="146"/>
        <v>35940</v>
      </c>
      <c r="E147" s="9">
        <f t="shared" si="123"/>
        <v>0.55208333333333337</v>
      </c>
      <c r="F147" s="10">
        <f t="shared" si="131"/>
        <v>2450959.010416667</v>
      </c>
      <c r="G147" s="7">
        <f t="shared" si="132"/>
        <v>-1.6043520419795287E-2</v>
      </c>
      <c r="H147" s="6">
        <f t="shared" si="99"/>
        <v>62.887374182086887</v>
      </c>
      <c r="I147">
        <f t="shared" si="100"/>
        <v>-220.02238846041399</v>
      </c>
      <c r="J147" s="6">
        <f t="shared" si="101"/>
        <v>1.6709308388855999E-2</v>
      </c>
      <c r="K147">
        <f t="shared" si="102"/>
        <v>1.2118616976376815</v>
      </c>
      <c r="L147">
        <f t="shared" si="133"/>
        <v>64.099235879724574</v>
      </c>
      <c r="M147">
        <f t="shared" si="134"/>
        <v>-218.81052676277631</v>
      </c>
      <c r="N147">
        <f t="shared" si="135"/>
        <v>1.0129101854232609</v>
      </c>
      <c r="O147">
        <f t="shared" si="103"/>
        <v>64.091607041729347</v>
      </c>
      <c r="P147">
        <f t="shared" si="104"/>
        <v>23.439499743680308</v>
      </c>
      <c r="Q147">
        <f t="shared" si="105"/>
        <v>-2.3399530981487891E-3</v>
      </c>
      <c r="R147">
        <f t="shared" si="106"/>
        <v>23.437159790582161</v>
      </c>
      <c r="S147">
        <f t="shared" si="107"/>
        <v>20.963146358702126</v>
      </c>
      <c r="T147">
        <f t="shared" si="108"/>
        <v>4.3026480839498255E-2</v>
      </c>
      <c r="U147">
        <f t="shared" si="109"/>
        <v>3.107241624764614</v>
      </c>
      <c r="V147">
        <f t="shared" si="110"/>
        <v>725.55380162476456</v>
      </c>
      <c r="W147">
        <f t="shared" si="136"/>
        <v>1.38845040619114</v>
      </c>
      <c r="X147">
        <f t="shared" si="111"/>
        <v>20.89031820542743</v>
      </c>
      <c r="Y147">
        <f t="shared" si="137"/>
        <v>69.109681794572566</v>
      </c>
      <c r="Z147">
        <f t="shared" si="138"/>
        <v>6.1586368995820871E-3</v>
      </c>
      <c r="AA147" s="13">
        <f t="shared" si="139"/>
        <v>69.115840431472151</v>
      </c>
      <c r="AB147" s="13">
        <f t="shared" si="112"/>
        <v>183.63815728924328</v>
      </c>
      <c r="AD147" s="10">
        <f t="shared" si="113"/>
        <v>2450959.0087176668</v>
      </c>
      <c r="AE147" s="1">
        <f t="shared" si="140"/>
        <v>-1.6043566935883758E-2</v>
      </c>
      <c r="AF147">
        <f t="shared" si="114"/>
        <v>62.885699567092956</v>
      </c>
      <c r="AG147">
        <f t="shared" si="115"/>
        <v>-220.0240629954223</v>
      </c>
      <c r="AH147">
        <f t="shared" si="116"/>
        <v>1.6709308390811205E-2</v>
      </c>
      <c r="AI147">
        <f t="shared" si="117"/>
        <v>1.2119043353347883</v>
      </c>
      <c r="AJ147">
        <f t="shared" si="141"/>
        <v>64.09760390242775</v>
      </c>
      <c r="AK147">
        <f t="shared" si="142"/>
        <v>-218.8121586600875</v>
      </c>
      <c r="AL147">
        <f t="shared" si="143"/>
        <v>1.0129098793051223</v>
      </c>
      <c r="AM147">
        <f t="shared" si="118"/>
        <v>64.089975071293139</v>
      </c>
      <c r="AN147">
        <f t="shared" si="119"/>
        <v>23.439499744285207</v>
      </c>
      <c r="AO147">
        <f t="shared" si="120"/>
        <v>-2.3399547286472241E-3</v>
      </c>
      <c r="AP147">
        <f t="shared" si="121"/>
        <v>23.43715978955656</v>
      </c>
      <c r="AQ147">
        <f t="shared" si="122"/>
        <v>20.962842630596089</v>
      </c>
      <c r="AR147">
        <f t="shared" si="124"/>
        <v>4.3026480835625505E-2</v>
      </c>
      <c r="AS147">
        <f t="shared" si="125"/>
        <v>3.1074116078188241</v>
      </c>
      <c r="AT147">
        <f t="shared" si="144"/>
        <v>111.32684448978407</v>
      </c>
      <c r="AU147" s="38">
        <f t="shared" si="126"/>
        <v>0.54822640860568139</v>
      </c>
      <c r="AV147">
        <f t="shared" si="127"/>
        <v>20.906630888858626</v>
      </c>
      <c r="AW147">
        <f t="shared" si="128"/>
        <v>21.017192974806189</v>
      </c>
      <c r="AX147">
        <f t="shared" si="98"/>
        <v>111.26448079569575</v>
      </c>
      <c r="AY147">
        <f t="shared" si="98"/>
        <v>111.38721407829642</v>
      </c>
      <c r="AZ147" s="39">
        <f t="shared" si="129"/>
        <v>0.23915840639541544</v>
      </c>
      <c r="BA147" s="39">
        <f t="shared" si="130"/>
        <v>0.85763533660094926</v>
      </c>
      <c r="BB147" s="10">
        <f t="shared" si="145"/>
        <v>890.60677949596879</v>
      </c>
    </row>
    <row r="148" spans="4:54" x14ac:dyDescent="0.35">
      <c r="D148" s="8">
        <f t="shared" si="146"/>
        <v>35941</v>
      </c>
      <c r="E148" s="9">
        <f t="shared" si="123"/>
        <v>0.55208333333333337</v>
      </c>
      <c r="F148" s="10">
        <f t="shared" si="131"/>
        <v>2450960.010416667</v>
      </c>
      <c r="G148" s="7">
        <f t="shared" si="132"/>
        <v>-1.6016141911923968E-2</v>
      </c>
      <c r="H148" s="6">
        <f t="shared" si="99"/>
        <v>63.873021541985054</v>
      </c>
      <c r="I148">
        <f t="shared" si="100"/>
        <v>-219.03678817855433</v>
      </c>
      <c r="J148" s="6">
        <f t="shared" si="101"/>
        <v>1.6709307238056872E-2</v>
      </c>
      <c r="K148">
        <f t="shared" si="102"/>
        <v>1.186596016585352</v>
      </c>
      <c r="L148">
        <f t="shared" si="133"/>
        <v>65.059617558570409</v>
      </c>
      <c r="M148">
        <f t="shared" si="134"/>
        <v>-217.85019216196898</v>
      </c>
      <c r="N148">
        <f t="shared" si="135"/>
        <v>1.0130884719005646</v>
      </c>
      <c r="O148">
        <f t="shared" si="103"/>
        <v>65.051984683376659</v>
      </c>
      <c r="P148">
        <f t="shared" si="104"/>
        <v>23.439499387645782</v>
      </c>
      <c r="Q148">
        <f t="shared" si="105"/>
        <v>-2.3389924160490093E-3</v>
      </c>
      <c r="R148">
        <f t="shared" si="106"/>
        <v>23.437160395229732</v>
      </c>
      <c r="S148">
        <f t="shared" si="107"/>
        <v>21.138889950830425</v>
      </c>
      <c r="T148">
        <f t="shared" si="108"/>
        <v>4.3026483122692881E-2</v>
      </c>
      <c r="U148">
        <f t="shared" si="109"/>
        <v>3.0031138739895811</v>
      </c>
      <c r="V148">
        <f t="shared" si="110"/>
        <v>725.44967387398958</v>
      </c>
      <c r="W148">
        <f t="shared" si="136"/>
        <v>1.3624184684973955</v>
      </c>
      <c r="X148">
        <f t="shared" si="111"/>
        <v>20.713573986675698</v>
      </c>
      <c r="Y148">
        <f t="shared" si="137"/>
        <v>69.286426013324302</v>
      </c>
      <c r="Z148">
        <f t="shared" si="138"/>
        <v>6.1016965534972647E-3</v>
      </c>
      <c r="AA148" s="13">
        <f t="shared" si="139"/>
        <v>69.292527709877803</v>
      </c>
      <c r="AB148" s="13">
        <f t="shared" si="112"/>
        <v>183.59476087787249</v>
      </c>
      <c r="AD148" s="10">
        <f t="shared" si="113"/>
        <v>2450960.0087176668</v>
      </c>
      <c r="AE148" s="1">
        <f t="shared" si="140"/>
        <v>-1.6016188428012435E-2</v>
      </c>
      <c r="AF148">
        <f t="shared" si="114"/>
        <v>63.871346926991123</v>
      </c>
      <c r="AG148">
        <f t="shared" si="115"/>
        <v>-219.03846271356252</v>
      </c>
      <c r="AH148">
        <f t="shared" si="116"/>
        <v>1.6709307240012079E-2</v>
      </c>
      <c r="AI148">
        <f t="shared" si="117"/>
        <v>1.1866392286238499</v>
      </c>
      <c r="AJ148">
        <f t="shared" si="141"/>
        <v>65.057986155614969</v>
      </c>
      <c r="AK148">
        <f t="shared" si="142"/>
        <v>-217.85182348493868</v>
      </c>
      <c r="AL148">
        <f t="shared" si="143"/>
        <v>1.0130881722041023</v>
      </c>
      <c r="AM148">
        <f t="shared" si="118"/>
        <v>65.050353287279009</v>
      </c>
      <c r="AN148">
        <f t="shared" si="119"/>
        <v>23.439499388250685</v>
      </c>
      <c r="AO148">
        <f t="shared" si="120"/>
        <v>-2.3389940499426009E-3</v>
      </c>
      <c r="AP148">
        <f t="shared" si="121"/>
        <v>23.437160394200742</v>
      </c>
      <c r="AQ148">
        <f t="shared" si="122"/>
        <v>21.138596502048284</v>
      </c>
      <c r="AR148">
        <f t="shared" si="124"/>
        <v>4.3026483118807343E-2</v>
      </c>
      <c r="AS148">
        <f t="shared" si="125"/>
        <v>3.0032976384013805</v>
      </c>
      <c r="AT148">
        <f t="shared" si="144"/>
        <v>111.5223166583219</v>
      </c>
      <c r="AU148" s="38">
        <f t="shared" si="126"/>
        <v>0.54829870997333241</v>
      </c>
      <c r="AV148">
        <f t="shared" si="127"/>
        <v>21.084150727309346</v>
      </c>
      <c r="AW148">
        <f t="shared" si="128"/>
        <v>21.191158632914792</v>
      </c>
      <c r="AX148">
        <f t="shared" si="98"/>
        <v>111.46168378051784</v>
      </c>
      <c r="AY148">
        <f t="shared" si="98"/>
        <v>111.58091926658491</v>
      </c>
      <c r="AZ148" s="39">
        <f t="shared" si="129"/>
        <v>0.23868292169411617</v>
      </c>
      <c r="BA148" s="39">
        <f t="shared" si="130"/>
        <v>0.85824570793606825</v>
      </c>
      <c r="BB148" s="10">
        <f t="shared" si="145"/>
        <v>892.17041218841109</v>
      </c>
    </row>
    <row r="149" spans="4:54" x14ac:dyDescent="0.35">
      <c r="D149" s="8">
        <f t="shared" si="146"/>
        <v>35942</v>
      </c>
      <c r="E149" s="9">
        <f t="shared" si="123"/>
        <v>0.55208333333333337</v>
      </c>
      <c r="F149" s="10">
        <f t="shared" si="131"/>
        <v>2450961.010416667</v>
      </c>
      <c r="G149" s="7">
        <f t="shared" si="132"/>
        <v>-1.5988763404052645E-2</v>
      </c>
      <c r="H149" s="6">
        <f t="shared" si="99"/>
        <v>64.858668901883675</v>
      </c>
      <c r="I149">
        <f t="shared" si="100"/>
        <v>-218.05118789669478</v>
      </c>
      <c r="J149" s="6">
        <f t="shared" si="101"/>
        <v>1.6709306087257559E-2</v>
      </c>
      <c r="K149">
        <f t="shared" si="102"/>
        <v>1.1609959802672742</v>
      </c>
      <c r="L149">
        <f t="shared" si="133"/>
        <v>66.019664882150948</v>
      </c>
      <c r="M149">
        <f t="shared" si="134"/>
        <v>-216.89019191642751</v>
      </c>
      <c r="N149">
        <f t="shared" si="135"/>
        <v>1.0132629544606451</v>
      </c>
      <c r="O149">
        <f t="shared" si="103"/>
        <v>66.012027971418235</v>
      </c>
      <c r="P149">
        <f t="shared" si="104"/>
        <v>23.439499031611255</v>
      </c>
      <c r="Q149">
        <f t="shared" si="105"/>
        <v>-2.3380297360338694E-3</v>
      </c>
      <c r="R149">
        <f t="shared" si="106"/>
        <v>23.437161001875221</v>
      </c>
      <c r="S149">
        <f t="shared" si="107"/>
        <v>21.308552937274506</v>
      </c>
      <c r="T149">
        <f t="shared" si="108"/>
        <v>4.3026485413431868E-2</v>
      </c>
      <c r="U149">
        <f t="shared" si="109"/>
        <v>2.8909745441470109</v>
      </c>
      <c r="V149">
        <f t="shared" si="110"/>
        <v>725.33753454414693</v>
      </c>
      <c r="W149">
        <f t="shared" si="136"/>
        <v>1.3343836360367334</v>
      </c>
      <c r="X149">
        <f t="shared" si="111"/>
        <v>20.542820478890597</v>
      </c>
      <c r="Y149">
        <f t="shared" si="137"/>
        <v>69.457179521109396</v>
      </c>
      <c r="Z149">
        <f t="shared" si="138"/>
        <v>6.0468117004450553E-3</v>
      </c>
      <c r="AA149" s="13">
        <f t="shared" si="139"/>
        <v>69.463226332809839</v>
      </c>
      <c r="AB149" s="13">
        <f t="shared" si="112"/>
        <v>183.54464561237438</v>
      </c>
      <c r="AD149" s="10">
        <f t="shared" si="113"/>
        <v>2450961.0087176668</v>
      </c>
      <c r="AE149" s="1">
        <f t="shared" si="140"/>
        <v>-1.5988809920141116E-2</v>
      </c>
      <c r="AF149">
        <f t="shared" si="114"/>
        <v>64.856994286889744</v>
      </c>
      <c r="AG149">
        <f t="shared" si="115"/>
        <v>-218.05286243170298</v>
      </c>
      <c r="AH149">
        <f t="shared" si="116"/>
        <v>1.6709306089212766E-2</v>
      </c>
      <c r="AI149">
        <f t="shared" si="117"/>
        <v>1.1610397541023176</v>
      </c>
      <c r="AJ149">
        <f t="shared" si="141"/>
        <v>66.018034040992063</v>
      </c>
      <c r="AK149">
        <f t="shared" si="142"/>
        <v>-216.89182267760066</v>
      </c>
      <c r="AL149">
        <f t="shared" si="143"/>
        <v>1.0132626612677704</v>
      </c>
      <c r="AM149">
        <f t="shared" si="118"/>
        <v>66.010397137114325</v>
      </c>
      <c r="AN149">
        <f t="shared" si="119"/>
        <v>23.439499032216158</v>
      </c>
      <c r="AO149">
        <f t="shared" si="120"/>
        <v>-2.3380313733212224E-3</v>
      </c>
      <c r="AP149">
        <f t="shared" si="121"/>
        <v>23.437161000842838</v>
      </c>
      <c r="AQ149">
        <f t="shared" si="122"/>
        <v>21.308269870383317</v>
      </c>
      <c r="AR149">
        <f t="shared" si="124"/>
        <v>4.3026485409533514E-2</v>
      </c>
      <c r="AS149">
        <f t="shared" si="125"/>
        <v>2.8911717474819878</v>
      </c>
      <c r="AT149">
        <f t="shared" si="144"/>
        <v>111.71172868473916</v>
      </c>
      <c r="AU149" s="38">
        <f t="shared" si="126"/>
        <v>0.54837657517535976</v>
      </c>
      <c r="AV149">
        <f t="shared" si="127"/>
        <v>21.255618466804236</v>
      </c>
      <c r="AW149">
        <f t="shared" si="128"/>
        <v>21.359015980138611</v>
      </c>
      <c r="AX149">
        <f t="shared" si="98"/>
        <v>111.65287772345829</v>
      </c>
      <c r="AY149">
        <f t="shared" si="98"/>
        <v>111.76851379152355</v>
      </c>
      <c r="AZ149" s="39">
        <f t="shared" si="129"/>
        <v>0.23822969261019786</v>
      </c>
      <c r="BA149" s="39">
        <f t="shared" si="130"/>
        <v>0.858844669040703</v>
      </c>
      <c r="BB149" s="10">
        <f t="shared" si="145"/>
        <v>893.6855660599274</v>
      </c>
    </row>
    <row r="150" spans="4:54" x14ac:dyDescent="0.35">
      <c r="D150" s="8">
        <f t="shared" si="146"/>
        <v>35943</v>
      </c>
      <c r="E150" s="9">
        <f t="shared" si="123"/>
        <v>0.55208333333333337</v>
      </c>
      <c r="F150" s="10">
        <f t="shared" si="131"/>
        <v>2450962.010416667</v>
      </c>
      <c r="G150" s="7">
        <f t="shared" si="132"/>
        <v>-1.5961384896181326E-2</v>
      </c>
      <c r="H150" s="6">
        <f t="shared" si="99"/>
        <v>65.844316261782751</v>
      </c>
      <c r="I150">
        <f t="shared" si="100"/>
        <v>-217.06558761483547</v>
      </c>
      <c r="J150" s="6">
        <f t="shared" si="101"/>
        <v>1.6709304936458051E-2</v>
      </c>
      <c r="K150">
        <f t="shared" si="102"/>
        <v>1.1350690120878024</v>
      </c>
      <c r="L150">
        <f t="shared" si="133"/>
        <v>66.979385273870548</v>
      </c>
      <c r="M150">
        <f t="shared" si="134"/>
        <v>-215.93051860274767</v>
      </c>
      <c r="N150">
        <f t="shared" si="135"/>
        <v>1.013433585439572</v>
      </c>
      <c r="O150">
        <f t="shared" si="103"/>
        <v>66.971744329261881</v>
      </c>
      <c r="P150">
        <f t="shared" si="104"/>
        <v>23.439498675576729</v>
      </c>
      <c r="Q150">
        <f t="shared" si="105"/>
        <v>-2.3370650589256687E-3</v>
      </c>
      <c r="R150">
        <f t="shared" si="106"/>
        <v>23.437161610517805</v>
      </c>
      <c r="S150">
        <f t="shared" si="107"/>
        <v>21.472075862199496</v>
      </c>
      <c r="T150">
        <f t="shared" si="108"/>
        <v>4.3026487711712101E-2</v>
      </c>
      <c r="U150">
        <f t="shared" si="109"/>
        <v>2.7710316041055099</v>
      </c>
      <c r="V150">
        <f t="shared" si="110"/>
        <v>725.21759160410545</v>
      </c>
      <c r="W150">
        <f t="shared" si="136"/>
        <v>1.3043979010263627</v>
      </c>
      <c r="X150">
        <f t="shared" si="111"/>
        <v>20.378124132415618</v>
      </c>
      <c r="Y150">
        <f t="shared" si="137"/>
        <v>69.621875867584379</v>
      </c>
      <c r="Z150">
        <f t="shared" si="138"/>
        <v>5.9939893377601774E-3</v>
      </c>
      <c r="AA150" s="13">
        <f t="shared" si="139"/>
        <v>69.627869856922132</v>
      </c>
      <c r="AB150" s="13">
        <f t="shared" si="112"/>
        <v>183.48783250898799</v>
      </c>
      <c r="AD150" s="10">
        <f t="shared" si="113"/>
        <v>2450962.0087176668</v>
      </c>
      <c r="AE150" s="1">
        <f t="shared" si="140"/>
        <v>-1.5961431412269793E-2</v>
      </c>
      <c r="AF150">
        <f t="shared" si="114"/>
        <v>65.84264164678882</v>
      </c>
      <c r="AG150">
        <f t="shared" si="115"/>
        <v>-217.06726214984366</v>
      </c>
      <c r="AH150">
        <f t="shared" si="116"/>
        <v>1.6709304938413262E-2</v>
      </c>
      <c r="AI150">
        <f t="shared" si="117"/>
        <v>1.1351133350403033</v>
      </c>
      <c r="AJ150">
        <f t="shared" si="141"/>
        <v>66.977754981829122</v>
      </c>
      <c r="AK150">
        <f t="shared" si="142"/>
        <v>-215.93214881480336</v>
      </c>
      <c r="AL150">
        <f t="shared" si="143"/>
        <v>1.0134332988303356</v>
      </c>
      <c r="AM150">
        <f t="shared" si="118"/>
        <v>66.970114044072602</v>
      </c>
      <c r="AN150">
        <f t="shared" si="119"/>
        <v>23.439498676181632</v>
      </c>
      <c r="AO150">
        <f t="shared" si="120"/>
        <v>-2.3370666996053854E-3</v>
      </c>
      <c r="AP150">
        <f t="shared" si="121"/>
        <v>23.437161609482025</v>
      </c>
      <c r="AQ150">
        <f t="shared" si="122"/>
        <v>21.471803276651354</v>
      </c>
      <c r="AR150">
        <f t="shared" si="124"/>
        <v>4.3026487707800917E-2</v>
      </c>
      <c r="AS150">
        <f t="shared" si="125"/>
        <v>2.7712418822184812</v>
      </c>
      <c r="AT150">
        <f t="shared" si="144"/>
        <v>111.89494878235344</v>
      </c>
      <c r="AU150" s="38">
        <f t="shared" si="126"/>
        <v>0.5484598598040149</v>
      </c>
      <c r="AV150">
        <f t="shared" si="127"/>
        <v>21.420973937433114</v>
      </c>
      <c r="AW150">
        <f t="shared" si="128"/>
        <v>21.520706295342549</v>
      </c>
      <c r="AX150">
        <f t="shared" si="98"/>
        <v>111.8379302704486</v>
      </c>
      <c r="AY150">
        <f t="shared" si="98"/>
        <v>111.94986650527522</v>
      </c>
      <c r="AZ150" s="39">
        <f t="shared" si="129"/>
        <v>0.23779894238610216</v>
      </c>
      <c r="BA150" s="39">
        <f t="shared" si="130"/>
        <v>0.85943171120755724</v>
      </c>
      <c r="BB150" s="10">
        <f t="shared" si="145"/>
        <v>895.15118710289528</v>
      </c>
    </row>
    <row r="151" spans="4:54" x14ac:dyDescent="0.35">
      <c r="D151" s="8">
        <f t="shared" si="146"/>
        <v>35944</v>
      </c>
      <c r="E151" s="9">
        <f t="shared" si="123"/>
        <v>0.55208333333333337</v>
      </c>
      <c r="F151" s="10">
        <f t="shared" si="131"/>
        <v>2450963.010416667</v>
      </c>
      <c r="G151" s="7">
        <f t="shared" si="132"/>
        <v>-1.5934006388310003E-2</v>
      </c>
      <c r="H151" s="6">
        <f t="shared" si="99"/>
        <v>66.829963621682282</v>
      </c>
      <c r="I151">
        <f t="shared" si="100"/>
        <v>-216.07998733297637</v>
      </c>
      <c r="J151" s="6">
        <f t="shared" si="101"/>
        <v>1.670930378565836E-2</v>
      </c>
      <c r="K151">
        <f t="shared" si="102"/>
        <v>1.1088226134617636</v>
      </c>
      <c r="L151">
        <f t="shared" si="133"/>
        <v>67.93878623514405</v>
      </c>
      <c r="M151">
        <f t="shared" si="134"/>
        <v>-214.9711647195146</v>
      </c>
      <c r="N151">
        <f t="shared" si="135"/>
        <v>1.0136003182738706</v>
      </c>
      <c r="O151">
        <f t="shared" si="103"/>
        <v>67.93114125832588</v>
      </c>
      <c r="P151">
        <f t="shared" si="104"/>
        <v>23.439498319542206</v>
      </c>
      <c r="Q151">
        <f t="shared" si="105"/>
        <v>-2.3360983855484139E-3</v>
      </c>
      <c r="R151">
        <f t="shared" si="106"/>
        <v>23.437162221156658</v>
      </c>
      <c r="S151">
        <f t="shared" si="107"/>
        <v>21.629401133293758</v>
      </c>
      <c r="T151">
        <f t="shared" si="108"/>
        <v>4.302649001753045E-2</v>
      </c>
      <c r="U151">
        <f t="shared" si="109"/>
        <v>2.6435056872013551</v>
      </c>
      <c r="V151">
        <f t="shared" si="110"/>
        <v>725.09006568720133</v>
      </c>
      <c r="W151">
        <f t="shared" si="136"/>
        <v>1.2725164218003329</v>
      </c>
      <c r="X151">
        <f t="shared" si="111"/>
        <v>20.219550187175507</v>
      </c>
      <c r="Y151">
        <f t="shared" si="137"/>
        <v>69.780449812824486</v>
      </c>
      <c r="Z151">
        <f t="shared" si="138"/>
        <v>5.9432366420827006E-3</v>
      </c>
      <c r="AA151" s="13">
        <f t="shared" si="139"/>
        <v>69.786393049466568</v>
      </c>
      <c r="AB151" s="13">
        <f t="shared" si="112"/>
        <v>183.42436198201059</v>
      </c>
      <c r="AD151" s="10">
        <f t="shared" si="113"/>
        <v>2450963.0087176668</v>
      </c>
      <c r="AE151" s="1">
        <f t="shared" si="140"/>
        <v>-1.5934052904398473E-2</v>
      </c>
      <c r="AF151">
        <f t="shared" si="114"/>
        <v>66.828289006688237</v>
      </c>
      <c r="AG151">
        <f t="shared" si="115"/>
        <v>-216.08166186798468</v>
      </c>
      <c r="AH151">
        <f t="shared" si="116"/>
        <v>1.6709303787613566E-2</v>
      </c>
      <c r="AI151">
        <f t="shared" si="117"/>
        <v>1.1088674727217906</v>
      </c>
      <c r="AJ151">
        <f t="shared" si="141"/>
        <v>67.937156479410021</v>
      </c>
      <c r="AK151">
        <f t="shared" si="142"/>
        <v>-214.97279439526289</v>
      </c>
      <c r="AL151">
        <f t="shared" si="143"/>
        <v>1.0136000383264452</v>
      </c>
      <c r="AM151">
        <f t="shared" si="118"/>
        <v>67.929511509441156</v>
      </c>
      <c r="AN151">
        <f t="shared" si="119"/>
        <v>23.439498320147109</v>
      </c>
      <c r="AO151">
        <f t="shared" si="120"/>
        <v>-2.3361000296190921E-3</v>
      </c>
      <c r="AP151">
        <f t="shared" si="121"/>
        <v>23.437162220117489</v>
      </c>
      <c r="AQ151">
        <f t="shared" si="122"/>
        <v>21.629139125323793</v>
      </c>
      <c r="AR151">
        <f t="shared" si="124"/>
        <v>4.3026490013606478E-2</v>
      </c>
      <c r="AS151">
        <f t="shared" si="125"/>
        <v>2.6437286546314911</v>
      </c>
      <c r="AT151">
        <f t="shared" si="144"/>
        <v>112.07184714535778</v>
      </c>
      <c r="AU151" s="38">
        <f t="shared" si="126"/>
        <v>0.54854841065650595</v>
      </c>
      <c r="AV151">
        <f t="shared" si="127"/>
        <v>21.580158794260175</v>
      </c>
      <c r="AW151">
        <f t="shared" si="128"/>
        <v>21.676172759061231</v>
      </c>
      <c r="AX151">
        <f t="shared" ref="AX151:AY214" si="147">DEGREES(ACOS(COS(RADIANS(90.833))/(COS(RADIANS($B$3))*COS(RADIANS(AV151)))-TAN(RADIANS($B$3))*TAN(RADIANS(AV151))))</f>
        <v>112.01671092768207</v>
      </c>
      <c r="AY151">
        <f t="shared" si="147"/>
        <v>112.12484836252459</v>
      </c>
      <c r="AZ151" s="39">
        <f t="shared" si="129"/>
        <v>0.23739088030183353</v>
      </c>
      <c r="BA151" s="39">
        <f t="shared" si="130"/>
        <v>0.86000632277462974</v>
      </c>
      <c r="BB151" s="10">
        <f t="shared" si="145"/>
        <v>896.56623716082663</v>
      </c>
    </row>
    <row r="152" spans="4:54" x14ac:dyDescent="0.35">
      <c r="D152" s="8">
        <f t="shared" si="146"/>
        <v>35945</v>
      </c>
      <c r="E152" s="9">
        <f t="shared" si="123"/>
        <v>0.55208333333333337</v>
      </c>
      <c r="F152" s="10">
        <f t="shared" si="131"/>
        <v>2450964.010416667</v>
      </c>
      <c r="G152" s="7">
        <f t="shared" si="132"/>
        <v>-1.5906627880438683E-2</v>
      </c>
      <c r="H152" s="6">
        <f t="shared" si="99"/>
        <v>67.815610981582154</v>
      </c>
      <c r="I152">
        <f t="shared" si="100"/>
        <v>-215.09438705111751</v>
      </c>
      <c r="J152" s="6">
        <f t="shared" si="101"/>
        <v>1.6709302634858474E-2</v>
      </c>
      <c r="K152">
        <f t="shared" si="102"/>
        <v>1.0822643618166137</v>
      </c>
      <c r="L152">
        <f t="shared" si="133"/>
        <v>68.897875343398766</v>
      </c>
      <c r="M152">
        <f t="shared" si="134"/>
        <v>-214.0121226893009</v>
      </c>
      <c r="N152">
        <f t="shared" si="135"/>
        <v>1.0137631075099314</v>
      </c>
      <c r="O152">
        <f t="shared" si="103"/>
        <v>68.890226336040982</v>
      </c>
      <c r="P152">
        <f t="shared" si="104"/>
        <v>23.43949796350768</v>
      </c>
      <c r="Q152">
        <f t="shared" si="105"/>
        <v>-2.3351297167278164E-3</v>
      </c>
      <c r="R152">
        <f t="shared" si="106"/>
        <v>23.437162833790953</v>
      </c>
      <c r="S152">
        <f t="shared" si="107"/>
        <v>21.780473081464326</v>
      </c>
      <c r="T152">
        <f t="shared" si="108"/>
        <v>4.302649233088382E-2</v>
      </c>
      <c r="U152">
        <f t="shared" si="109"/>
        <v>2.5086298444320243</v>
      </c>
      <c r="V152">
        <f t="shared" si="110"/>
        <v>724.95518984443197</v>
      </c>
      <c r="W152">
        <f t="shared" si="136"/>
        <v>1.2387974611079926</v>
      </c>
      <c r="X152">
        <f t="shared" si="111"/>
        <v>20.067162563213561</v>
      </c>
      <c r="Y152">
        <f t="shared" si="137"/>
        <v>69.932837436786443</v>
      </c>
      <c r="Z152">
        <f t="shared" si="138"/>
        <v>5.894560931315177E-3</v>
      </c>
      <c r="AA152" s="13">
        <f t="shared" si="139"/>
        <v>69.938731997717753</v>
      </c>
      <c r="AB152" s="13">
        <f t="shared" si="112"/>
        <v>183.35429451530067</v>
      </c>
      <c r="AD152" s="10">
        <f t="shared" si="113"/>
        <v>2450964.0087176668</v>
      </c>
      <c r="AE152" s="1">
        <f t="shared" si="140"/>
        <v>-1.5906674396527151E-2</v>
      </c>
      <c r="AF152">
        <f t="shared" si="114"/>
        <v>67.813936366588337</v>
      </c>
      <c r="AG152">
        <f t="shared" si="115"/>
        <v>-215.0960615861257</v>
      </c>
      <c r="AH152">
        <f t="shared" si="116"/>
        <v>1.6709302636813684E-2</v>
      </c>
      <c r="AI152">
        <f t="shared" si="117"/>
        <v>1.0823097444467773</v>
      </c>
      <c r="AJ152">
        <f t="shared" si="141"/>
        <v>68.896246111035111</v>
      </c>
      <c r="AK152">
        <f t="shared" si="142"/>
        <v>-214.01375184167892</v>
      </c>
      <c r="AL152">
        <f t="shared" si="143"/>
        <v>1.0137628343005962</v>
      </c>
      <c r="AM152">
        <f t="shared" si="118"/>
        <v>68.888597110523804</v>
      </c>
      <c r="AN152">
        <f t="shared" si="119"/>
        <v>23.439497964112583</v>
      </c>
      <c r="AO152">
        <f t="shared" si="120"/>
        <v>-2.3351313641880515E-3</v>
      </c>
      <c r="AP152">
        <f t="shared" si="121"/>
        <v>23.437162832748395</v>
      </c>
      <c r="AQ152">
        <f t="shared" si="122"/>
        <v>21.78022174398998</v>
      </c>
      <c r="AR152">
        <f t="shared" si="124"/>
        <v>4.3026492326947045E-2</v>
      </c>
      <c r="AS152">
        <f t="shared" si="125"/>
        <v>2.5088650948461448</v>
      </c>
      <c r="AT152">
        <f t="shared" si="144"/>
        <v>112.24229625250589</v>
      </c>
      <c r="AU152" s="38">
        <f t="shared" si="126"/>
        <v>0.54864206590635689</v>
      </c>
      <c r="AV152">
        <f t="shared" si="127"/>
        <v>21.733116577204051</v>
      </c>
      <c r="AW152">
        <f t="shared" si="128"/>
        <v>21.825360512929951</v>
      </c>
      <c r="AX152">
        <f t="shared" si="147"/>
        <v>112.18909136300036</v>
      </c>
      <c r="AY152">
        <f t="shared" si="147"/>
        <v>112.29333272618015</v>
      </c>
      <c r="AZ152" s="39">
        <f t="shared" si="129"/>
        <v>0.23700570100913368</v>
      </c>
      <c r="BA152" s="39">
        <f t="shared" si="130"/>
        <v>0.86056799014574625</v>
      </c>
      <c r="BB152" s="10">
        <f t="shared" si="145"/>
        <v>897.92969635672216</v>
      </c>
    </row>
    <row r="153" spans="4:54" x14ac:dyDescent="0.35">
      <c r="D153" s="8">
        <f t="shared" si="146"/>
        <v>35946</v>
      </c>
      <c r="E153" s="9">
        <f t="shared" si="123"/>
        <v>0.55208333333333337</v>
      </c>
      <c r="F153" s="10">
        <f t="shared" si="131"/>
        <v>2450965.010416667</v>
      </c>
      <c r="G153" s="7">
        <f t="shared" si="132"/>
        <v>-1.587924937256736E-2</v>
      </c>
      <c r="H153" s="6">
        <f t="shared" si="99"/>
        <v>68.801258341482594</v>
      </c>
      <c r="I153">
        <f t="shared" si="100"/>
        <v>-214.10878676925887</v>
      </c>
      <c r="J153" s="6">
        <f t="shared" si="101"/>
        <v>1.6709301484058397E-2</v>
      </c>
      <c r="K153">
        <f t="shared" si="102"/>
        <v>1.0554019085914961</v>
      </c>
      <c r="L153">
        <f t="shared" si="133"/>
        <v>69.856660250074086</v>
      </c>
      <c r="M153">
        <f t="shared" si="134"/>
        <v>-213.05338486066736</v>
      </c>
      <c r="N153">
        <f t="shared" si="135"/>
        <v>1.0139219088131468</v>
      </c>
      <c r="O153">
        <f t="shared" si="103"/>
        <v>69.849007213850044</v>
      </c>
      <c r="P153">
        <f t="shared" si="104"/>
        <v>23.439497607473154</v>
      </c>
      <c r="Q153">
        <f t="shared" si="105"/>
        <v>-2.3341590532912908E-3</v>
      </c>
      <c r="R153">
        <f t="shared" si="106"/>
        <v>23.437163448419863</v>
      </c>
      <c r="S153">
        <f t="shared" si="107"/>
        <v>21.925238019765267</v>
      </c>
      <c r="T153">
        <f t="shared" si="108"/>
        <v>4.3026494651769075E-2</v>
      </c>
      <c r="U153">
        <f t="shared" si="109"/>
        <v>2.3666492692863668</v>
      </c>
      <c r="V153">
        <f t="shared" si="110"/>
        <v>724.81320926928629</v>
      </c>
      <c r="W153">
        <f t="shared" si="136"/>
        <v>1.2033023173215724</v>
      </c>
      <c r="X153">
        <f t="shared" si="111"/>
        <v>19.921023745217415</v>
      </c>
      <c r="Y153">
        <f t="shared" si="137"/>
        <v>70.078976254782589</v>
      </c>
      <c r="Z153">
        <f t="shared" si="138"/>
        <v>5.8479696250580927E-3</v>
      </c>
      <c r="AA153" s="13">
        <f t="shared" si="139"/>
        <v>70.08482422440764</v>
      </c>
      <c r="AB153" s="13">
        <f t="shared" si="112"/>
        <v>183.27771125644995</v>
      </c>
      <c r="AD153" s="10">
        <f t="shared" si="113"/>
        <v>2450965.0087176668</v>
      </c>
      <c r="AE153" s="1">
        <f t="shared" si="140"/>
        <v>-1.5879295888655831E-2</v>
      </c>
      <c r="AF153">
        <f t="shared" si="114"/>
        <v>68.799583726488663</v>
      </c>
      <c r="AG153">
        <f t="shared" si="115"/>
        <v>-214.11046130426729</v>
      </c>
      <c r="AH153">
        <f t="shared" si="116"/>
        <v>1.6709301486013607E-2</v>
      </c>
      <c r="AI153">
        <f t="shared" si="117"/>
        <v>1.0554478015303752</v>
      </c>
      <c r="AJ153">
        <f t="shared" si="141"/>
        <v>69.85503152801904</v>
      </c>
      <c r="AK153">
        <f t="shared" si="142"/>
        <v>-213.05501350273693</v>
      </c>
      <c r="AL153">
        <f t="shared" si="143"/>
        <v>1.0139216424162725</v>
      </c>
      <c r="AM153">
        <f t="shared" si="118"/>
        <v>69.847378498638619</v>
      </c>
      <c r="AN153">
        <f t="shared" si="119"/>
        <v>23.439497608078057</v>
      </c>
      <c r="AO153">
        <f t="shared" si="120"/>
        <v>-2.3341607041396759E-3</v>
      </c>
      <c r="AP153">
        <f t="shared" si="121"/>
        <v>23.437163447373916</v>
      </c>
      <c r="AQ153">
        <f t="shared" si="122"/>
        <v>21.924997442286745</v>
      </c>
      <c r="AR153">
        <f t="shared" si="124"/>
        <v>4.3026494647819505E-2</v>
      </c>
      <c r="AS153">
        <f t="shared" si="125"/>
        <v>2.3668963759706116</v>
      </c>
      <c r="AT153">
        <f t="shared" si="144"/>
        <v>112.40617117443702</v>
      </c>
      <c r="AU153" s="38">
        <f t="shared" si="126"/>
        <v>0.54874065529446481</v>
      </c>
      <c r="AV153">
        <f t="shared" si="127"/>
        <v>21.879792770273841</v>
      </c>
      <c r="AW153">
        <f t="shared" si="128"/>
        <v>21.968216718223946</v>
      </c>
      <c r="AX153">
        <f t="shared" si="147"/>
        <v>112.35494571142534</v>
      </c>
      <c r="AY153">
        <f t="shared" si="147"/>
        <v>112.45519567619171</v>
      </c>
      <c r="AZ153" s="39">
        <f t="shared" si="129"/>
        <v>0.23664358387383888</v>
      </c>
      <c r="BA153" s="39">
        <f t="shared" si="130"/>
        <v>0.86111619883944179</v>
      </c>
      <c r="BB153" s="10">
        <f t="shared" si="145"/>
        <v>899.24056555046832</v>
      </c>
    </row>
    <row r="154" spans="4:54" x14ac:dyDescent="0.35">
      <c r="D154" s="8">
        <f t="shared" si="146"/>
        <v>35947</v>
      </c>
      <c r="E154" s="9">
        <f t="shared" si="123"/>
        <v>0.55208333333333337</v>
      </c>
      <c r="F154" s="10">
        <f t="shared" si="131"/>
        <v>2450966.010416667</v>
      </c>
      <c r="G154" s="7">
        <f t="shared" si="132"/>
        <v>-1.5851870864696041E-2</v>
      </c>
      <c r="H154" s="6">
        <f t="shared" si="99"/>
        <v>69.786905701383375</v>
      </c>
      <c r="I154">
        <f t="shared" si="100"/>
        <v>-213.12318648740057</v>
      </c>
      <c r="J154" s="6">
        <f t="shared" si="101"/>
        <v>1.6709300333258133E-2</v>
      </c>
      <c r="K154">
        <f t="shared" si="102"/>
        <v>1.0282429772334529</v>
      </c>
      <c r="L154">
        <f t="shared" si="133"/>
        <v>70.815148678616822</v>
      </c>
      <c r="M154">
        <f t="shared" si="134"/>
        <v>-212.09494351016713</v>
      </c>
      <c r="N154">
        <f t="shared" si="135"/>
        <v>1.0140766789767781</v>
      </c>
      <c r="O154">
        <f t="shared" si="103"/>
        <v>70.80749161520329</v>
      </c>
      <c r="P154">
        <f t="shared" si="104"/>
        <v>23.439497251438628</v>
      </c>
      <c r="Q154">
        <f t="shared" si="105"/>
        <v>-2.3331863960679559E-3</v>
      </c>
      <c r="R154">
        <f t="shared" si="106"/>
        <v>23.437164065042559</v>
      </c>
      <c r="S154">
        <f t="shared" si="107"/>
        <v>22.063644301374232</v>
      </c>
      <c r="T154">
        <f t="shared" si="108"/>
        <v>4.3026496980183078E-2</v>
      </c>
      <c r="U154">
        <f t="shared" si="109"/>
        <v>2.2178209944325236</v>
      </c>
      <c r="V154">
        <f t="shared" si="110"/>
        <v>724.66438099443246</v>
      </c>
      <c r="W154">
        <f t="shared" si="136"/>
        <v>1.1660952486081158</v>
      </c>
      <c r="X154">
        <f t="shared" si="111"/>
        <v>19.781194661497391</v>
      </c>
      <c r="Y154">
        <f t="shared" si="137"/>
        <v>70.218805338502605</v>
      </c>
      <c r="Z154">
        <f t="shared" si="138"/>
        <v>5.8034702036685107E-3</v>
      </c>
      <c r="AA154" s="13">
        <f t="shared" si="139"/>
        <v>70.224608808706279</v>
      </c>
      <c r="AB154" s="13">
        <f t="shared" si="112"/>
        <v>183.19471452299794</v>
      </c>
      <c r="AD154" s="10">
        <f t="shared" si="113"/>
        <v>2450966.0087176668</v>
      </c>
      <c r="AE154" s="1">
        <f t="shared" si="140"/>
        <v>-1.5851917380784512E-2</v>
      </c>
      <c r="AF154">
        <f t="shared" si="114"/>
        <v>69.785231086389444</v>
      </c>
      <c r="AG154">
        <f t="shared" si="115"/>
        <v>-213.12486102240899</v>
      </c>
      <c r="AH154">
        <f t="shared" si="116"/>
        <v>1.6709300335213343E-2</v>
      </c>
      <c r="AI154">
        <f t="shared" si="117"/>
        <v>1.0282893672989706</v>
      </c>
      <c r="AJ154">
        <f t="shared" si="141"/>
        <v>70.813520453688412</v>
      </c>
      <c r="AK154">
        <f t="shared" si="142"/>
        <v>-212.09657165511001</v>
      </c>
      <c r="AL154">
        <f t="shared" si="143"/>
        <v>1.0140764194648115</v>
      </c>
      <c r="AM154">
        <f t="shared" si="118"/>
        <v>70.805863397115658</v>
      </c>
      <c r="AN154">
        <f t="shared" si="119"/>
        <v>23.439497252043527</v>
      </c>
      <c r="AO154">
        <f t="shared" si="120"/>
        <v>-2.3331880503030815E-3</v>
      </c>
      <c r="AP154">
        <f t="shared" si="121"/>
        <v>23.437164063993222</v>
      </c>
      <c r="AQ154">
        <f t="shared" si="122"/>
        <v>22.063414569877075</v>
      </c>
      <c r="AR154">
        <f t="shared" si="124"/>
        <v>4.3026496976220706E-2</v>
      </c>
      <c r="AS154">
        <f t="shared" si="125"/>
        <v>2.2180795108312021</v>
      </c>
      <c r="AT154">
        <f t="shared" si="144"/>
        <v>112.56334988335654</v>
      </c>
      <c r="AU154" s="38">
        <f t="shared" si="126"/>
        <v>0.5488440003397006</v>
      </c>
      <c r="AV154">
        <f t="shared" si="127"/>
        <v>22.020134859980409</v>
      </c>
      <c r="AW154">
        <f t="shared" si="128"/>
        <v>22.104690613319022</v>
      </c>
      <c r="AX154">
        <f t="shared" si="147"/>
        <v>112.51415088359015</v>
      </c>
      <c r="AY154">
        <f t="shared" si="147"/>
        <v>112.61031632016345</v>
      </c>
      <c r="AZ154" s="39">
        <f t="shared" si="129"/>
        <v>0.23630469232972792</v>
      </c>
      <c r="BA154" s="39">
        <f t="shared" si="130"/>
        <v>0.86165043456237689</v>
      </c>
      <c r="BB154" s="10">
        <f t="shared" si="145"/>
        <v>900.49786881501439</v>
      </c>
    </row>
    <row r="155" spans="4:54" x14ac:dyDescent="0.35">
      <c r="D155" s="8">
        <f t="shared" si="146"/>
        <v>35948</v>
      </c>
      <c r="E155" s="9">
        <f t="shared" si="123"/>
        <v>0.55208333333333337</v>
      </c>
      <c r="F155" s="10">
        <f t="shared" si="131"/>
        <v>2450967.010416667</v>
      </c>
      <c r="G155" s="7">
        <f t="shared" si="132"/>
        <v>-1.5824492356824722E-2</v>
      </c>
      <c r="H155" s="6">
        <f t="shared" si="99"/>
        <v>70.772553061284611</v>
      </c>
      <c r="I155">
        <f t="shared" si="100"/>
        <v>-212.13758620554239</v>
      </c>
      <c r="J155" s="6">
        <f t="shared" si="101"/>
        <v>1.6709299182457678E-2</v>
      </c>
      <c r="K155">
        <f t="shared" si="102"/>
        <v>1.0007953611910312</v>
      </c>
      <c r="L155">
        <f t="shared" si="133"/>
        <v>71.773348422475649</v>
      </c>
      <c r="M155">
        <f t="shared" si="134"/>
        <v>-211.13679084435137</v>
      </c>
      <c r="N155">
        <f t="shared" si="135"/>
        <v>1.0142273759305505</v>
      </c>
      <c r="O155">
        <f t="shared" si="103"/>
        <v>71.765687333552862</v>
      </c>
      <c r="P155">
        <f t="shared" si="104"/>
        <v>23.439496895404098</v>
      </c>
      <c r="Q155">
        <f t="shared" si="105"/>
        <v>-2.3322117458886345E-3</v>
      </c>
      <c r="R155">
        <f t="shared" si="106"/>
        <v>23.43716468365821</v>
      </c>
      <c r="S155">
        <f t="shared" si="107"/>
        <v>22.195642376432044</v>
      </c>
      <c r="T155">
        <f t="shared" si="108"/>
        <v>4.30264993161227E-2</v>
      </c>
      <c r="U155">
        <f t="shared" si="109"/>
        <v>2.0624135605872125</v>
      </c>
      <c r="V155">
        <f t="shared" si="110"/>
        <v>724.50897356058715</v>
      </c>
      <c r="W155">
        <f t="shared" si="136"/>
        <v>1.1272433901467878</v>
      </c>
      <c r="X155">
        <f t="shared" si="111"/>
        <v>19.647734557978737</v>
      </c>
      <c r="Y155">
        <f t="shared" si="137"/>
        <v>70.352265442021263</v>
      </c>
      <c r="Z155">
        <f t="shared" si="138"/>
        <v>5.7610701661134772E-3</v>
      </c>
      <c r="AA155" s="13">
        <f t="shared" si="139"/>
        <v>70.358026512187379</v>
      </c>
      <c r="AB155" s="13">
        <f t="shared" si="112"/>
        <v>183.1054282102138</v>
      </c>
      <c r="AD155" s="10">
        <f t="shared" si="113"/>
        <v>2450967.0087176668</v>
      </c>
      <c r="AE155" s="1">
        <f t="shared" si="140"/>
        <v>-1.5824538872913189E-2</v>
      </c>
      <c r="AF155">
        <f t="shared" si="114"/>
        <v>70.770878446290794</v>
      </c>
      <c r="AG155">
        <f t="shared" si="115"/>
        <v>-212.1392607405507</v>
      </c>
      <c r="AH155">
        <f t="shared" si="116"/>
        <v>1.6709299184412888E-2</v>
      </c>
      <c r="AI155">
        <f t="shared" si="117"/>
        <v>1.0008422350838824</v>
      </c>
      <c r="AJ155">
        <f t="shared" si="141"/>
        <v>71.771720681374674</v>
      </c>
      <c r="AK155">
        <f t="shared" si="142"/>
        <v>-211.1384185054668</v>
      </c>
      <c r="AL155">
        <f t="shared" si="143"/>
        <v>1.0142271233740003</v>
      </c>
      <c r="AM155">
        <f t="shared" si="118"/>
        <v>71.764059599289808</v>
      </c>
      <c r="AN155">
        <f t="shared" si="119"/>
        <v>23.439496896009</v>
      </c>
      <c r="AO155">
        <f t="shared" si="120"/>
        <v>-2.3322134035090878E-3</v>
      </c>
      <c r="AP155">
        <f t="shared" si="121"/>
        <v>23.437164682605491</v>
      </c>
      <c r="AQ155">
        <f t="shared" si="122"/>
        <v>22.195423573291585</v>
      </c>
      <c r="AR155">
        <f t="shared" si="124"/>
        <v>4.3026499312147554E-2</v>
      </c>
      <c r="AS155">
        <f t="shared" si="125"/>
        <v>2.0626830208888154</v>
      </c>
      <c r="AT155">
        <f t="shared" si="144"/>
        <v>112.71371356371331</v>
      </c>
      <c r="AU155" s="38">
        <f t="shared" si="126"/>
        <v>0.54895191456882719</v>
      </c>
      <c r="AV155">
        <f t="shared" si="127"/>
        <v>22.154092392739656</v>
      </c>
      <c r="AW155">
        <f t="shared" si="128"/>
        <v>22.23473356988524</v>
      </c>
      <c r="AX155">
        <f t="shared" si="147"/>
        <v>112.66658687574345</v>
      </c>
      <c r="AY155">
        <f t="shared" si="147"/>
        <v>112.7585771043713</v>
      </c>
      <c r="AZ155" s="39">
        <f t="shared" si="129"/>
        <v>0.23598917324731766</v>
      </c>
      <c r="BA155" s="39">
        <f t="shared" si="130"/>
        <v>0.86217018430319192</v>
      </c>
      <c r="BB155" s="10">
        <f t="shared" si="145"/>
        <v>901.70065592045898</v>
      </c>
    </row>
    <row r="156" spans="4:54" x14ac:dyDescent="0.35">
      <c r="D156" s="8">
        <f t="shared" si="146"/>
        <v>35949</v>
      </c>
      <c r="E156" s="9">
        <f t="shared" si="123"/>
        <v>0.55208333333333337</v>
      </c>
      <c r="F156" s="10">
        <f t="shared" si="131"/>
        <v>2450968.010416667</v>
      </c>
      <c r="G156" s="7">
        <f t="shared" si="132"/>
        <v>-1.5797113848953399E-2</v>
      </c>
      <c r="H156" s="6">
        <f t="shared" si="99"/>
        <v>71.75820042118653</v>
      </c>
      <c r="I156">
        <f t="shared" si="100"/>
        <v>-211.15198592368455</v>
      </c>
      <c r="J156" s="6">
        <f t="shared" si="101"/>
        <v>1.6709298031657036E-2</v>
      </c>
      <c r="K156">
        <f t="shared" si="102"/>
        <v>0.973066921905553</v>
      </c>
      <c r="L156">
        <f t="shared" si="133"/>
        <v>72.731267343092085</v>
      </c>
      <c r="M156">
        <f t="shared" si="134"/>
        <v>-210.17891900177901</v>
      </c>
      <c r="N156">
        <f t="shared" si="135"/>
        <v>1.0143739587489837</v>
      </c>
      <c r="O156">
        <f t="shared" si="103"/>
        <v>72.723602230343701</v>
      </c>
      <c r="P156">
        <f t="shared" si="104"/>
        <v>23.439496539369571</v>
      </c>
      <c r="Q156">
        <f t="shared" si="105"/>
        <v>-2.3312351035858513E-3</v>
      </c>
      <c r="R156">
        <f t="shared" si="106"/>
        <v>23.437165304265985</v>
      </c>
      <c r="S156">
        <f t="shared" si="107"/>
        <v>22.321184847558627</v>
      </c>
      <c r="T156">
        <f t="shared" si="108"/>
        <v>4.3026501659584805E-2</v>
      </c>
      <c r="U156">
        <f t="shared" si="109"/>
        <v>1.9007066579951675</v>
      </c>
      <c r="V156">
        <f t="shared" si="110"/>
        <v>724.34726665799519</v>
      </c>
      <c r="W156">
        <f t="shared" si="136"/>
        <v>1.086816664498798</v>
      </c>
      <c r="X156">
        <f t="shared" si="111"/>
        <v>19.520700867866584</v>
      </c>
      <c r="Y156">
        <f t="shared" si="137"/>
        <v>70.47929913213342</v>
      </c>
      <c r="Z156">
        <f t="shared" si="138"/>
        <v>5.7207769868164561E-3</v>
      </c>
      <c r="AA156" s="13">
        <f t="shared" si="139"/>
        <v>70.48501990912024</v>
      </c>
      <c r="AB156" s="13">
        <f t="shared" si="112"/>
        <v>183.00999809018279</v>
      </c>
      <c r="AD156" s="10">
        <f t="shared" si="113"/>
        <v>2450968.0087176668</v>
      </c>
      <c r="AE156" s="1">
        <f t="shared" si="140"/>
        <v>-1.5797160365041869E-2</v>
      </c>
      <c r="AF156">
        <f t="shared" si="114"/>
        <v>71.756525806192485</v>
      </c>
      <c r="AG156">
        <f t="shared" si="115"/>
        <v>-211.15366045869285</v>
      </c>
      <c r="AH156">
        <f t="shared" si="116"/>
        <v>1.6709298033612246E-2</v>
      </c>
      <c r="AI156">
        <f t="shared" si="117"/>
        <v>0.97311426621262542</v>
      </c>
      <c r="AJ156">
        <f t="shared" si="141"/>
        <v>72.729640072405104</v>
      </c>
      <c r="AK156">
        <f t="shared" si="142"/>
        <v>-210.18054619248022</v>
      </c>
      <c r="AL156">
        <f t="shared" si="143"/>
        <v>1.0143737132164075</v>
      </c>
      <c r="AM156">
        <f t="shared" si="118"/>
        <v>72.721974966491771</v>
      </c>
      <c r="AN156">
        <f t="shared" si="119"/>
        <v>23.439496539974474</v>
      </c>
      <c r="AO156">
        <f t="shared" si="120"/>
        <v>-2.3312367645902149E-3</v>
      </c>
      <c r="AP156">
        <f t="shared" si="121"/>
        <v>23.437165303209884</v>
      </c>
      <c r="AQ156">
        <f t="shared" si="122"/>
        <v>22.32097705144681</v>
      </c>
      <c r="AR156">
        <f t="shared" si="124"/>
        <v>4.3026501655596884E-2</v>
      </c>
      <c r="AS156">
        <f t="shared" si="125"/>
        <v>1.9009865777645285</v>
      </c>
      <c r="AT156">
        <f t="shared" si="144"/>
        <v>112.857146922448</v>
      </c>
      <c r="AU156" s="38">
        <f t="shared" si="126"/>
        <v>0.54906420376544129</v>
      </c>
      <c r="AV156">
        <f t="shared" si="127"/>
        <v>22.28161703108351</v>
      </c>
      <c r="AW156">
        <f t="shared" si="128"/>
        <v>22.358299147626187</v>
      </c>
      <c r="AX156">
        <f t="shared" si="147"/>
        <v>112.81213707993307</v>
      </c>
      <c r="AY156">
        <f t="shared" si="147"/>
        <v>112.89986412373015</v>
      </c>
      <c r="AZ156" s="39">
        <f t="shared" si="129"/>
        <v>0.23569715632118277</v>
      </c>
      <c r="BA156" s="39">
        <f t="shared" si="130"/>
        <v>0.86267493744246948</v>
      </c>
      <c r="BB156" s="10">
        <f t="shared" si="145"/>
        <v>902.84800481465288</v>
      </c>
    </row>
    <row r="157" spans="4:54" x14ac:dyDescent="0.35">
      <c r="D157" s="8">
        <f t="shared" si="146"/>
        <v>35950</v>
      </c>
      <c r="E157" s="9">
        <f t="shared" si="123"/>
        <v>0.55208333333333337</v>
      </c>
      <c r="F157" s="10">
        <f t="shared" si="131"/>
        <v>2450969.010416667</v>
      </c>
      <c r="G157" s="7">
        <f t="shared" si="132"/>
        <v>-1.5769735341082079E-2</v>
      </c>
      <c r="H157" s="6">
        <f t="shared" si="99"/>
        <v>72.743847781088675</v>
      </c>
      <c r="I157">
        <f t="shared" si="100"/>
        <v>-210.16638564182693</v>
      </c>
      <c r="J157" s="6">
        <f t="shared" si="101"/>
        <v>1.6709296880856199E-2</v>
      </c>
      <c r="K157">
        <f t="shared" si="102"/>
        <v>0.94506558680019059</v>
      </c>
      <c r="L157">
        <f t="shared" si="133"/>
        <v>73.688913367888873</v>
      </c>
      <c r="M157">
        <f t="shared" si="134"/>
        <v>-209.22132005502675</v>
      </c>
      <c r="N157">
        <f t="shared" si="135"/>
        <v>1.014516387659455</v>
      </c>
      <c r="O157">
        <f t="shared" si="103"/>
        <v>73.681244233001976</v>
      </c>
      <c r="P157">
        <f t="shared" si="104"/>
        <v>23.439496183335045</v>
      </c>
      <c r="Q157">
        <f t="shared" si="105"/>
        <v>-2.3302564699938331E-3</v>
      </c>
      <c r="R157">
        <f t="shared" si="106"/>
        <v>23.437165926865053</v>
      </c>
      <c r="S157">
        <f t="shared" si="107"/>
        <v>22.440226523859383</v>
      </c>
      <c r="T157">
        <f t="shared" si="108"/>
        <v>4.3026504010566242E-2</v>
      </c>
      <c r="U157">
        <f t="shared" si="109"/>
        <v>1.732990741050302</v>
      </c>
      <c r="V157">
        <f t="shared" si="110"/>
        <v>724.17955074105032</v>
      </c>
      <c r="W157">
        <f t="shared" si="136"/>
        <v>1.0448876852625801</v>
      </c>
      <c r="X157">
        <f t="shared" si="111"/>
        <v>19.400149077740867</v>
      </c>
      <c r="Y157">
        <f t="shared" si="137"/>
        <v>70.599850922259137</v>
      </c>
      <c r="Z157">
        <f t="shared" si="138"/>
        <v>5.6825980717220099E-3</v>
      </c>
      <c r="AA157" s="13">
        <f t="shared" si="139"/>
        <v>70.605533520330852</v>
      </c>
      <c r="AB157" s="13">
        <f t="shared" si="112"/>
        <v>182.908591992515</v>
      </c>
      <c r="AD157" s="10">
        <f t="shared" si="113"/>
        <v>2450969.0087176668</v>
      </c>
      <c r="AE157" s="1">
        <f t="shared" si="140"/>
        <v>-1.5769781857170546E-2</v>
      </c>
      <c r="AF157">
        <f t="shared" si="114"/>
        <v>72.742173166094858</v>
      </c>
      <c r="AG157">
        <f t="shared" si="115"/>
        <v>-210.16806017683513</v>
      </c>
      <c r="AH157">
        <f t="shared" si="116"/>
        <v>1.6709296882811413E-2</v>
      </c>
      <c r="AI157">
        <f t="shared" si="117"/>
        <v>0.94511338799796807</v>
      </c>
      <c r="AJ157">
        <f t="shared" si="141"/>
        <v>73.687286554092822</v>
      </c>
      <c r="AK157">
        <f t="shared" si="142"/>
        <v>-209.22294678883716</v>
      </c>
      <c r="AL157">
        <f t="shared" si="143"/>
        <v>1.0145161492174435</v>
      </c>
      <c r="AM157">
        <f t="shared" si="118"/>
        <v>73.679617426038106</v>
      </c>
      <c r="AN157">
        <f t="shared" si="119"/>
        <v>23.439496183939948</v>
      </c>
      <c r="AO157">
        <f t="shared" si="120"/>
        <v>-2.330258134380688E-3</v>
      </c>
      <c r="AP157">
        <f t="shared" si="121"/>
        <v>23.437165925805566</v>
      </c>
      <c r="AQ157">
        <f t="shared" si="122"/>
        <v>22.440029809654572</v>
      </c>
      <c r="AR157">
        <f t="shared" si="124"/>
        <v>4.3026504006565547E-2</v>
      </c>
      <c r="AS157">
        <f t="shared" si="125"/>
        <v>1.7332806179055014</v>
      </c>
      <c r="AT157">
        <f t="shared" si="144"/>
        <v>112.99353849732886</v>
      </c>
      <c r="AU157" s="38">
        <f t="shared" si="126"/>
        <v>0.54918066623756567</v>
      </c>
      <c r="AV157">
        <f t="shared" si="127"/>
        <v>22.402662608494122</v>
      </c>
      <c r="AW157">
        <f t="shared" si="128"/>
        <v>22.475343147376933</v>
      </c>
      <c r="AX157">
        <f t="shared" si="147"/>
        <v>112.95068859291182</v>
      </c>
      <c r="AY157">
        <f t="shared" si="147"/>
        <v>113.03406742920248</v>
      </c>
      <c r="AZ157" s="39">
        <f t="shared" si="129"/>
        <v>0.23542875347947725</v>
      </c>
      <c r="BA157" s="39">
        <f t="shared" si="130"/>
        <v>0.86316418687423924</v>
      </c>
      <c r="BB157" s="10">
        <f t="shared" si="145"/>
        <v>903.93902408845724</v>
      </c>
    </row>
    <row r="158" spans="4:54" x14ac:dyDescent="0.35">
      <c r="D158" s="8">
        <f t="shared" si="146"/>
        <v>35951</v>
      </c>
      <c r="E158" s="9">
        <f t="shared" si="123"/>
        <v>0.55208333333333337</v>
      </c>
      <c r="F158" s="10">
        <f t="shared" si="131"/>
        <v>2450970.010416667</v>
      </c>
      <c r="G158" s="7">
        <f t="shared" si="132"/>
        <v>-1.5742356833210756E-2</v>
      </c>
      <c r="H158" s="6">
        <f t="shared" si="99"/>
        <v>73.729495140991389</v>
      </c>
      <c r="I158">
        <f t="shared" si="100"/>
        <v>-209.18078535996932</v>
      </c>
      <c r="J158" s="6">
        <f t="shared" si="101"/>
        <v>1.6709295730055175E-2</v>
      </c>
      <c r="K158">
        <f t="shared" si="102"/>
        <v>0.91679934726712842</v>
      </c>
      <c r="L158">
        <f t="shared" si="133"/>
        <v>74.646294488258519</v>
      </c>
      <c r="M158">
        <f t="shared" si="134"/>
        <v>-208.26398601270219</v>
      </c>
      <c r="N158">
        <f t="shared" si="135"/>
        <v>1.014654624049997</v>
      </c>
      <c r="O158">
        <f t="shared" si="103"/>
        <v>74.638621332923663</v>
      </c>
      <c r="P158">
        <f t="shared" si="104"/>
        <v>23.439495827300515</v>
      </c>
      <c r="Q158">
        <f t="shared" si="105"/>
        <v>-2.3292758459485044E-3</v>
      </c>
      <c r="R158">
        <f t="shared" si="106"/>
        <v>23.437166551454567</v>
      </c>
      <c r="S158">
        <f t="shared" si="107"/>
        <v>22.552724473237575</v>
      </c>
      <c r="T158">
        <f t="shared" si="108"/>
        <v>4.3026506369063855E-2</v>
      </c>
      <c r="U158">
        <f t="shared" si="109"/>
        <v>1.5595666166906623</v>
      </c>
      <c r="V158">
        <f t="shared" si="110"/>
        <v>724.00612661669061</v>
      </c>
      <c r="W158">
        <f t="shared" si="136"/>
        <v>1.001531654172652</v>
      </c>
      <c r="X158">
        <f t="shared" si="111"/>
        <v>19.286132590930997</v>
      </c>
      <c r="Y158">
        <f t="shared" si="137"/>
        <v>70.713867409068996</v>
      </c>
      <c r="Z158">
        <f t="shared" si="138"/>
        <v>5.6465407138293162E-3</v>
      </c>
      <c r="AA158" s="13">
        <f t="shared" si="139"/>
        <v>70.719513949782822</v>
      </c>
      <c r="AB158" s="13">
        <f t="shared" si="112"/>
        <v>182.80139985757651</v>
      </c>
      <c r="AD158" s="10">
        <f t="shared" si="113"/>
        <v>2450970.0087176668</v>
      </c>
      <c r="AE158" s="1">
        <f t="shared" si="140"/>
        <v>-1.5742403349299227E-2</v>
      </c>
      <c r="AF158">
        <f t="shared" si="114"/>
        <v>73.727820525997458</v>
      </c>
      <c r="AG158">
        <f t="shared" si="115"/>
        <v>-209.18245989497774</v>
      </c>
      <c r="AH158">
        <f t="shared" si="116"/>
        <v>1.6709295732010385E-2</v>
      </c>
      <c r="AI158">
        <f t="shared" si="117"/>
        <v>0.91684759172513386</v>
      </c>
      <c r="AJ158">
        <f t="shared" si="141"/>
        <v>74.644668117722588</v>
      </c>
      <c r="AK158">
        <f t="shared" si="142"/>
        <v>-208.2656123032526</v>
      </c>
      <c r="AL158">
        <f t="shared" si="143"/>
        <v>1.0146543927631637</v>
      </c>
      <c r="AM158">
        <f t="shared" si="118"/>
        <v>74.636994969217028</v>
      </c>
      <c r="AN158">
        <f t="shared" si="119"/>
        <v>23.439495827905418</v>
      </c>
      <c r="AO158">
        <f t="shared" si="120"/>
        <v>-2.3292775137164308E-3</v>
      </c>
      <c r="AP158">
        <f t="shared" si="121"/>
        <v>23.437166550391701</v>
      </c>
      <c r="AQ158">
        <f t="shared" si="122"/>
        <v>22.552538911937003</v>
      </c>
      <c r="AR158">
        <f t="shared" si="124"/>
        <v>4.3026506365050385E-2</v>
      </c>
      <c r="AS158">
        <f t="shared" si="125"/>
        <v>1.5598659310245573</v>
      </c>
      <c r="AT158">
        <f t="shared" si="144"/>
        <v>113.12278096184234</v>
      </c>
      <c r="AU158" s="38">
        <f t="shared" si="126"/>
        <v>0.54930109310345521</v>
      </c>
      <c r="AV158">
        <f t="shared" si="127"/>
        <v>22.517185182676698</v>
      </c>
      <c r="AW158">
        <f t="shared" si="128"/>
        <v>22.585823662375851</v>
      </c>
      <c r="AX158">
        <f t="shared" si="147"/>
        <v>113.08213252225585</v>
      </c>
      <c r="AY158">
        <f t="shared" si="147"/>
        <v>113.16108133109584</v>
      </c>
      <c r="AZ158" s="39">
        <f t="shared" si="129"/>
        <v>0.23518405831941117</v>
      </c>
      <c r="BA158" s="39">
        <f t="shared" si="130"/>
        <v>0.86363743013427696</v>
      </c>
      <c r="BB158" s="10">
        <f t="shared" si="145"/>
        <v>904.97285541340671</v>
      </c>
    </row>
    <row r="159" spans="4:54" x14ac:dyDescent="0.35">
      <c r="D159" s="8">
        <f t="shared" si="146"/>
        <v>35952</v>
      </c>
      <c r="E159" s="9">
        <f t="shared" si="123"/>
        <v>0.55208333333333337</v>
      </c>
      <c r="F159" s="10">
        <f t="shared" si="131"/>
        <v>2450971.010416667</v>
      </c>
      <c r="G159" s="7">
        <f t="shared" si="132"/>
        <v>-1.5714978325339437E-2</v>
      </c>
      <c r="H159" s="6">
        <f t="shared" si="99"/>
        <v>74.715142500894558</v>
      </c>
      <c r="I159">
        <f t="shared" si="100"/>
        <v>-208.19518507811216</v>
      </c>
      <c r="J159" s="6">
        <f t="shared" si="101"/>
        <v>1.670929457925396E-2</v>
      </c>
      <c r="K159">
        <f t="shared" si="102"/>
        <v>0.88827625665297694</v>
      </c>
      <c r="L159">
        <f t="shared" si="133"/>
        <v>75.60341875754753</v>
      </c>
      <c r="M159">
        <f t="shared" si="134"/>
        <v>-207.30690882145919</v>
      </c>
      <c r="N159">
        <f t="shared" si="135"/>
        <v>1.0147886304768361</v>
      </c>
      <c r="O159">
        <f t="shared" si="103"/>
        <v>75.595741583458661</v>
      </c>
      <c r="P159">
        <f t="shared" si="104"/>
        <v>23.439495471265989</v>
      </c>
      <c r="Q159">
        <f t="shared" si="105"/>
        <v>-2.3282932322874947E-3</v>
      </c>
      <c r="R159">
        <f t="shared" si="106"/>
        <v>23.4371671780337</v>
      </c>
      <c r="S159">
        <f t="shared" si="107"/>
        <v>22.658638072829909</v>
      </c>
      <c r="T159">
        <f t="shared" si="108"/>
        <v>4.3026508735074458E-2</v>
      </c>
      <c r="U159">
        <f t="shared" si="109"/>
        <v>1.380745007302133</v>
      </c>
      <c r="V159">
        <f t="shared" si="110"/>
        <v>723.82730500730213</v>
      </c>
      <c r="W159">
        <f t="shared" si="136"/>
        <v>0.95682625182553238</v>
      </c>
      <c r="X159">
        <f t="shared" si="111"/>
        <v>19.178702589111229</v>
      </c>
      <c r="Y159">
        <f t="shared" si="137"/>
        <v>70.821297410888775</v>
      </c>
      <c r="Z159">
        <f t="shared" si="138"/>
        <v>5.6126120484700694E-3</v>
      </c>
      <c r="AA159" s="13">
        <f t="shared" si="139"/>
        <v>70.826910022937241</v>
      </c>
      <c r="AB159" s="13">
        <f t="shared" si="112"/>
        <v>182.68863365412841</v>
      </c>
      <c r="AD159" s="10">
        <f t="shared" si="113"/>
        <v>2450971.0087176668</v>
      </c>
      <c r="AE159" s="1">
        <f t="shared" si="140"/>
        <v>-1.5715024841427904E-2</v>
      </c>
      <c r="AF159">
        <f t="shared" si="114"/>
        <v>74.713467885900741</v>
      </c>
      <c r="AG159">
        <f t="shared" si="115"/>
        <v>-208.19685961312047</v>
      </c>
      <c r="AH159">
        <f t="shared" si="116"/>
        <v>1.6709294581209174E-2</v>
      </c>
      <c r="AI159">
        <f t="shared" si="117"/>
        <v>0.88832493063716012</v>
      </c>
      <c r="AJ159">
        <f t="shared" si="141"/>
        <v>75.601792816537895</v>
      </c>
      <c r="AK159">
        <f t="shared" si="142"/>
        <v>-207.3085346824833</v>
      </c>
      <c r="AL159">
        <f t="shared" si="143"/>
        <v>1.0147884064078032</v>
      </c>
      <c r="AM159">
        <f t="shared" si="118"/>
        <v>75.594115649275452</v>
      </c>
      <c r="AN159">
        <f t="shared" si="119"/>
        <v>23.439495471870892</v>
      </c>
      <c r="AO159">
        <f t="shared" si="120"/>
        <v>-2.3282949034350671E-3</v>
      </c>
      <c r="AP159">
        <f t="shared" si="121"/>
        <v>23.437167176967456</v>
      </c>
      <c r="AQ159">
        <f t="shared" si="122"/>
        <v>22.658463731465865</v>
      </c>
      <c r="AR159">
        <f t="shared" si="124"/>
        <v>4.3026508731048248E-2</v>
      </c>
      <c r="AS159">
        <f t="shared" si="125"/>
        <v>1.3810532230458998</v>
      </c>
      <c r="AT159">
        <f t="shared" si="144"/>
        <v>113.24477142506959</v>
      </c>
      <c r="AU159" s="38">
        <f t="shared" si="126"/>
        <v>0.54942526859510699</v>
      </c>
      <c r="AV159">
        <f t="shared" si="127"/>
        <v>22.625143087088677</v>
      </c>
      <c r="AW159">
        <f t="shared" si="128"/>
        <v>22.689701127529087</v>
      </c>
      <c r="AX159">
        <f t="shared" si="147"/>
        <v>113.20636428814383</v>
      </c>
      <c r="AY159">
        <f t="shared" si="147"/>
        <v>113.28080469666524</v>
      </c>
      <c r="AZ159" s="39">
        <f t="shared" si="129"/>
        <v>0.23496314557248527</v>
      </c>
      <c r="BA159" s="39">
        <f t="shared" si="130"/>
        <v>0.86409417053028825</v>
      </c>
      <c r="BB159" s="10">
        <f t="shared" si="145"/>
        <v>905.94867593923641</v>
      </c>
    </row>
    <row r="160" spans="4:54" x14ac:dyDescent="0.35">
      <c r="D160" s="8">
        <f t="shared" si="146"/>
        <v>35953</v>
      </c>
      <c r="E160" s="9">
        <f t="shared" si="123"/>
        <v>0.55208333333333337</v>
      </c>
      <c r="F160" s="10">
        <f t="shared" si="131"/>
        <v>2450972.010416667</v>
      </c>
      <c r="G160" s="7">
        <f t="shared" si="132"/>
        <v>-1.5687599817468114E-2</v>
      </c>
      <c r="H160" s="6">
        <f t="shared" si="99"/>
        <v>75.700789860798182</v>
      </c>
      <c r="I160">
        <f t="shared" si="100"/>
        <v>-207.20958479625523</v>
      </c>
      <c r="J160" s="6">
        <f t="shared" si="101"/>
        <v>1.6709293428452558E-2</v>
      </c>
      <c r="K160">
        <f t="shared" si="102"/>
        <v>0.85950442824254891</v>
      </c>
      <c r="L160">
        <f t="shared" si="133"/>
        <v>76.560294289040726</v>
      </c>
      <c r="M160">
        <f t="shared" si="134"/>
        <v>-206.35008036801267</v>
      </c>
      <c r="N160">
        <f t="shared" si="135"/>
        <v>1.014918370671666</v>
      </c>
      <c r="O160">
        <f t="shared" si="103"/>
        <v>76.552613097895261</v>
      </c>
      <c r="P160">
        <f t="shared" si="104"/>
        <v>23.439495115231459</v>
      </c>
      <c r="Q160">
        <f t="shared" si="105"/>
        <v>-2.327308629850131E-3</v>
      </c>
      <c r="R160">
        <f t="shared" si="106"/>
        <v>23.437167806601607</v>
      </c>
      <c r="S160">
        <f t="shared" si="107"/>
        <v>22.757929057386498</v>
      </c>
      <c r="T160">
        <f t="shared" si="108"/>
        <v>4.3026511108594907E-2</v>
      </c>
      <c r="U160">
        <f t="shared" si="109"/>
        <v>1.1968460889614354</v>
      </c>
      <c r="V160">
        <f t="shared" si="110"/>
        <v>723.64340608896146</v>
      </c>
      <c r="W160">
        <f t="shared" si="136"/>
        <v>0.91085152224036392</v>
      </c>
      <c r="X160">
        <f t="shared" si="111"/>
        <v>19.077907893137976</v>
      </c>
      <c r="Y160">
        <f t="shared" si="137"/>
        <v>70.922092106862024</v>
      </c>
      <c r="Z160">
        <f t="shared" si="138"/>
        <v>5.5808190086281588E-3</v>
      </c>
      <c r="AA160" s="13">
        <f t="shared" si="139"/>
        <v>70.927672925870652</v>
      </c>
      <c r="AB160" s="13">
        <f t="shared" si="112"/>
        <v>182.57052715424459</v>
      </c>
      <c r="AD160" s="10">
        <f t="shared" si="113"/>
        <v>2450972.0087176668</v>
      </c>
      <c r="AE160" s="1">
        <f t="shared" si="140"/>
        <v>-1.5687646333556585E-2</v>
      </c>
      <c r="AF160">
        <f t="shared" si="114"/>
        <v>75.699115245804251</v>
      </c>
      <c r="AG160">
        <f t="shared" si="115"/>
        <v>-207.21125933126353</v>
      </c>
      <c r="AH160">
        <f t="shared" si="116"/>
        <v>1.6709293430407769E-2</v>
      </c>
      <c r="AI160">
        <f t="shared" si="117"/>
        <v>0.85955351791874957</v>
      </c>
      <c r="AJ160">
        <f t="shared" si="141"/>
        <v>76.558668763723006</v>
      </c>
      <c r="AK160">
        <f t="shared" si="142"/>
        <v>-206.35170581334478</v>
      </c>
      <c r="AL160">
        <f t="shared" si="143"/>
        <v>1.0149181538810523</v>
      </c>
      <c r="AM160">
        <f t="shared" si="118"/>
        <v>76.550987579401081</v>
      </c>
      <c r="AN160">
        <f t="shared" si="119"/>
        <v>23.439495115836362</v>
      </c>
      <c r="AO160">
        <f t="shared" si="120"/>
        <v>-2.3273103043759211E-3</v>
      </c>
      <c r="AP160">
        <f t="shared" si="121"/>
        <v>23.437167805531985</v>
      </c>
      <c r="AQ160">
        <f t="shared" si="122"/>
        <v>22.757765998945832</v>
      </c>
      <c r="AR160">
        <f t="shared" si="124"/>
        <v>4.302651110455593E-2</v>
      </c>
      <c r="AS160">
        <f t="shared" si="125"/>
        <v>1.1971626543896339</v>
      </c>
      <c r="AT160">
        <f t="shared" si="144"/>
        <v>113.35941172495278</v>
      </c>
      <c r="AU160" s="38">
        <f t="shared" si="126"/>
        <v>0.54955297037889606</v>
      </c>
      <c r="AV160">
        <f t="shared" si="127"/>
        <v>22.726496980544489</v>
      </c>
      <c r="AW160">
        <f t="shared" si="128"/>
        <v>22.786938366489629</v>
      </c>
      <c r="AX160">
        <f t="shared" si="147"/>
        <v>113.32328391921392</v>
      </c>
      <c r="AY160">
        <f t="shared" si="147"/>
        <v>113.39314124041529</v>
      </c>
      <c r="AZ160" s="39">
        <f t="shared" si="129"/>
        <v>0.23476607060330185</v>
      </c>
      <c r="BA160" s="39">
        <f t="shared" si="130"/>
        <v>0.86453391826893855</v>
      </c>
      <c r="BB160" s="10">
        <f t="shared" si="145"/>
        <v>906.86570063851684</v>
      </c>
    </row>
    <row r="161" spans="4:54" x14ac:dyDescent="0.35">
      <c r="D161" s="8">
        <f t="shared" si="146"/>
        <v>35954</v>
      </c>
      <c r="E161" s="9">
        <f t="shared" si="123"/>
        <v>0.55208333333333337</v>
      </c>
      <c r="F161" s="10">
        <f t="shared" si="131"/>
        <v>2450973.010416667</v>
      </c>
      <c r="G161" s="7">
        <f t="shared" si="132"/>
        <v>-1.5660221309596795E-2</v>
      </c>
      <c r="H161" s="6">
        <f t="shared" si="99"/>
        <v>76.68643722070226</v>
      </c>
      <c r="I161">
        <f t="shared" si="100"/>
        <v>-206.22398451439841</v>
      </c>
      <c r="J161" s="6">
        <f t="shared" si="101"/>
        <v>1.6709292277650962E-2</v>
      </c>
      <c r="K161">
        <f t="shared" si="102"/>
        <v>0.83049203324127574</v>
      </c>
      <c r="L161">
        <f t="shared" si="133"/>
        <v>77.51692925394353</v>
      </c>
      <c r="M161">
        <f t="shared" si="134"/>
        <v>-205.39349248115712</v>
      </c>
      <c r="N161">
        <f t="shared" si="135"/>
        <v>1.0150438095486656</v>
      </c>
      <c r="O161">
        <f t="shared" si="103"/>
        <v>77.509244047442294</v>
      </c>
      <c r="P161">
        <f t="shared" si="104"/>
        <v>23.439494759196933</v>
      </c>
      <c r="Q161">
        <f t="shared" si="105"/>
        <v>-2.3263220394774374E-3</v>
      </c>
      <c r="R161">
        <f t="shared" si="106"/>
        <v>23.437168437157457</v>
      </c>
      <c r="S161">
        <f t="shared" si="107"/>
        <v>22.850561565420126</v>
      </c>
      <c r="T161">
        <f t="shared" si="108"/>
        <v>4.3026513489622047E-2</v>
      </c>
      <c r="U161">
        <f t="shared" si="109"/>
        <v>1.0081990059456425</v>
      </c>
      <c r="V161">
        <f t="shared" si="110"/>
        <v>723.45475900594568</v>
      </c>
      <c r="W161">
        <f t="shared" si="136"/>
        <v>0.8636897514864188</v>
      </c>
      <c r="X161">
        <f t="shared" si="111"/>
        <v>18.983794824225534</v>
      </c>
      <c r="Y161">
        <f t="shared" si="137"/>
        <v>71.016205175774473</v>
      </c>
      <c r="Z161">
        <f t="shared" si="138"/>
        <v>5.5511682806190423E-3</v>
      </c>
      <c r="AA161" s="13">
        <f t="shared" si="139"/>
        <v>71.021756344055092</v>
      </c>
      <c r="AB161" s="13">
        <f t="shared" si="112"/>
        <v>182.44733555981713</v>
      </c>
      <c r="AD161" s="10">
        <f t="shared" si="113"/>
        <v>2450973.0087176668</v>
      </c>
      <c r="AE161" s="1">
        <f t="shared" si="140"/>
        <v>-1.5660267825685262E-2</v>
      </c>
      <c r="AF161">
        <f t="shared" si="114"/>
        <v>76.684762605708329</v>
      </c>
      <c r="AG161">
        <f t="shared" si="115"/>
        <v>-206.2256590494066</v>
      </c>
      <c r="AH161">
        <f t="shared" si="116"/>
        <v>1.6709292279606176E-2</v>
      </c>
      <c r="AI161">
        <f t="shared" si="117"/>
        <v>0.83054152467863351</v>
      </c>
      <c r="AJ161">
        <f t="shared" si="141"/>
        <v>77.515304130386966</v>
      </c>
      <c r="AK161">
        <f t="shared" si="142"/>
        <v>-205.39511752472797</v>
      </c>
      <c r="AL161">
        <f t="shared" si="143"/>
        <v>1.0150436000950753</v>
      </c>
      <c r="AM161">
        <f t="shared" si="118"/>
        <v>77.507618930706371</v>
      </c>
      <c r="AN161">
        <f t="shared" si="119"/>
        <v>23.439494759801835</v>
      </c>
      <c r="AO161">
        <f t="shared" si="120"/>
        <v>-2.3263237173800156E-3</v>
      </c>
      <c r="AP161">
        <f t="shared" si="121"/>
        <v>23.437168436084455</v>
      </c>
      <c r="AQ161">
        <f t="shared" si="122"/>
        <v>22.850409848767921</v>
      </c>
      <c r="AR161">
        <f t="shared" si="124"/>
        <v>4.3026513485570322E-2</v>
      </c>
      <c r="AS161">
        <f t="shared" si="125"/>
        <v>1.0085233545204939</v>
      </c>
      <c r="AT161">
        <f t="shared" si="144"/>
        <v>113.46660871334488</v>
      </c>
      <c r="AU161" s="38">
        <f t="shared" si="126"/>
        <v>0.54968396989269408</v>
      </c>
      <c r="AV161">
        <f t="shared" si="127"/>
        <v>22.82120989471942</v>
      </c>
      <c r="AW161">
        <f t="shared" si="128"/>
        <v>22.877500636379189</v>
      </c>
      <c r="AX161">
        <f t="shared" si="147"/>
        <v>113.43279634089787</v>
      </c>
      <c r="AY161">
        <f t="shared" si="147"/>
        <v>113.49799980549174</v>
      </c>
      <c r="AZ161" s="39">
        <f t="shared" si="129"/>
        <v>0.23459286894575557</v>
      </c>
      <c r="BA161" s="39">
        <f t="shared" si="130"/>
        <v>0.86495619157461556</v>
      </c>
      <c r="BB161" s="10">
        <f t="shared" si="145"/>
        <v>907.72318458555856</v>
      </c>
    </row>
    <row r="162" spans="4:54" x14ac:dyDescent="0.35">
      <c r="D162" s="8">
        <f t="shared" si="146"/>
        <v>35955</v>
      </c>
      <c r="E162" s="9">
        <f t="shared" si="123"/>
        <v>0.55208333333333337</v>
      </c>
      <c r="F162" s="10">
        <f t="shared" si="131"/>
        <v>2450974.010416667</v>
      </c>
      <c r="G162" s="7">
        <f t="shared" si="132"/>
        <v>-1.5632842801725472E-2</v>
      </c>
      <c r="H162" s="6">
        <f t="shared" si="99"/>
        <v>77.672084580606793</v>
      </c>
      <c r="I162">
        <f t="shared" si="100"/>
        <v>-205.23838423254182</v>
      </c>
      <c r="J162" s="6">
        <f t="shared" si="101"/>
        <v>1.6709291126849178E-2</v>
      </c>
      <c r="K162">
        <f t="shared" si="102"/>
        <v>0.80124729875635292</v>
      </c>
      <c r="L162">
        <f t="shared" si="133"/>
        <v>78.473331879363144</v>
      </c>
      <c r="M162">
        <f t="shared" si="134"/>
        <v>-204.43713693378547</v>
      </c>
      <c r="N162">
        <f t="shared" si="135"/>
        <v>1.0151649132112568</v>
      </c>
      <c r="O162">
        <f t="shared" si="103"/>
        <v>78.465642659210388</v>
      </c>
      <c r="P162">
        <f t="shared" si="104"/>
        <v>23.439494403162403</v>
      </c>
      <c r="Q162">
        <f t="shared" si="105"/>
        <v>-2.3253334620121379E-3</v>
      </c>
      <c r="R162">
        <f t="shared" si="106"/>
        <v>23.437169069700392</v>
      </c>
      <c r="S162">
        <f t="shared" si="107"/>
        <v>22.936502182955262</v>
      </c>
      <c r="T162">
        <f t="shared" si="108"/>
        <v>4.3026515878152649E-2</v>
      </c>
      <c r="U162">
        <f t="shared" si="109"/>
        <v>0.81514136252785074</v>
      </c>
      <c r="V162">
        <f t="shared" si="110"/>
        <v>723.26170136252779</v>
      </c>
      <c r="W162">
        <f t="shared" si="136"/>
        <v>0.81542534063194694</v>
      </c>
      <c r="X162">
        <f t="shared" si="111"/>
        <v>18.896407066615698</v>
      </c>
      <c r="Y162">
        <f t="shared" si="137"/>
        <v>71.103592933384306</v>
      </c>
      <c r="Z162">
        <f t="shared" si="138"/>
        <v>5.523666260462635E-3</v>
      </c>
      <c r="AA162" s="13">
        <f t="shared" si="139"/>
        <v>71.109116599644764</v>
      </c>
      <c r="AB162" s="13">
        <f t="shared" si="112"/>
        <v>182.31933497626926</v>
      </c>
      <c r="AD162" s="10">
        <f t="shared" si="113"/>
        <v>2450974.0087176668</v>
      </c>
      <c r="AE162" s="1">
        <f t="shared" si="140"/>
        <v>-1.5632889317813942E-2</v>
      </c>
      <c r="AF162">
        <f t="shared" si="114"/>
        <v>77.670409965612748</v>
      </c>
      <c r="AG162">
        <f t="shared" si="115"/>
        <v>-205.24005876755024</v>
      </c>
      <c r="AH162">
        <f t="shared" si="116"/>
        <v>1.6709291128804392E-2</v>
      </c>
      <c r="AI162">
        <f t="shared" si="117"/>
        <v>0.80129717793075284</v>
      </c>
      <c r="AJ162">
        <f t="shared" si="141"/>
        <v>78.471707143543497</v>
      </c>
      <c r="AK162">
        <f t="shared" si="142"/>
        <v>-204.43876158961947</v>
      </c>
      <c r="AL162">
        <f t="shared" si="143"/>
        <v>1.0151647111512681</v>
      </c>
      <c r="AM162">
        <f t="shared" si="118"/>
        <v>78.464017930208499</v>
      </c>
      <c r="AN162">
        <f t="shared" si="119"/>
        <v>23.439494403767306</v>
      </c>
      <c r="AO162">
        <f t="shared" si="120"/>
        <v>-2.3253351432900721E-3</v>
      </c>
      <c r="AP162">
        <f t="shared" si="121"/>
        <v>23.437169068624016</v>
      </c>
      <c r="AQ162">
        <f t="shared" si="122"/>
        <v>22.936361862762588</v>
      </c>
      <c r="AR162">
        <f t="shared" si="124"/>
        <v>4.3026515874088178E-2</v>
      </c>
      <c r="AS162">
        <f t="shared" si="125"/>
        <v>0.81547291378142239</v>
      </c>
      <c r="AT162">
        <f t="shared" si="144"/>
        <v>113.56627453123477</v>
      </c>
      <c r="AU162" s="38">
        <f t="shared" si="126"/>
        <v>0.54981803269876295</v>
      </c>
      <c r="AV162">
        <f t="shared" si="127"/>
        <v>22.909247279379723</v>
      </c>
      <c r="AW162">
        <f t="shared" si="128"/>
        <v>22.961355669986215</v>
      </c>
      <c r="AX162">
        <f t="shared" si="147"/>
        <v>113.5348116546252</v>
      </c>
      <c r="AY162">
        <f t="shared" si="147"/>
        <v>113.59529463455814</v>
      </c>
      <c r="AZ162" s="39">
        <f t="shared" si="129"/>
        <v>0.23444355588035962</v>
      </c>
      <c r="BA162" s="39">
        <f t="shared" si="130"/>
        <v>0.86536051779475776</v>
      </c>
      <c r="BB162" s="10">
        <f t="shared" si="145"/>
        <v>908.52042515673338</v>
      </c>
    </row>
    <row r="163" spans="4:54" x14ac:dyDescent="0.35">
      <c r="D163" s="8">
        <f t="shared" si="146"/>
        <v>35956</v>
      </c>
      <c r="E163" s="9">
        <f t="shared" si="123"/>
        <v>0.55208333333333337</v>
      </c>
      <c r="F163" s="10">
        <f t="shared" si="131"/>
        <v>2450975.010416667</v>
      </c>
      <c r="G163" s="7">
        <f t="shared" si="132"/>
        <v>-1.5605464293854152E-2</v>
      </c>
      <c r="H163" s="6">
        <f t="shared" si="99"/>
        <v>78.657731940511667</v>
      </c>
      <c r="I163">
        <f t="shared" si="100"/>
        <v>-204.25278395068568</v>
      </c>
      <c r="J163" s="6">
        <f t="shared" si="101"/>
        <v>1.6709289976047204E-2</v>
      </c>
      <c r="K163">
        <f t="shared" si="102"/>
        <v>0.77177850577674301</v>
      </c>
      <c r="L163">
        <f t="shared" si="133"/>
        <v>79.429510446288404</v>
      </c>
      <c r="M163">
        <f t="shared" si="134"/>
        <v>-203.48100544490893</v>
      </c>
      <c r="N163">
        <f t="shared" si="135"/>
        <v>1.0152816489586063</v>
      </c>
      <c r="O163">
        <f t="shared" si="103"/>
        <v>79.421817214191833</v>
      </c>
      <c r="P163">
        <f t="shared" si="104"/>
        <v>23.439494047127873</v>
      </c>
      <c r="Q163">
        <f t="shared" si="105"/>
        <v>-2.3243428982986534E-3</v>
      </c>
      <c r="R163">
        <f t="shared" si="106"/>
        <v>23.437169704229575</v>
      </c>
      <c r="S163">
        <f t="shared" si="107"/>
        <v>23.015719984713588</v>
      </c>
      <c r="T163">
        <f t="shared" si="108"/>
        <v>4.3026518274183558E-2</v>
      </c>
      <c r="U163">
        <f t="shared" si="109"/>
        <v>0.61801869316766289</v>
      </c>
      <c r="V163">
        <f t="shared" si="110"/>
        <v>723.06457869316762</v>
      </c>
      <c r="W163">
        <f t="shared" si="136"/>
        <v>0.76614467329190461</v>
      </c>
      <c r="X163">
        <f t="shared" si="111"/>
        <v>18.815785532947942</v>
      </c>
      <c r="Y163">
        <f t="shared" si="137"/>
        <v>71.184214467052058</v>
      </c>
      <c r="Z163">
        <f t="shared" si="138"/>
        <v>5.4983190112972476E-3</v>
      </c>
      <c r="AA163" s="13">
        <f t="shared" si="139"/>
        <v>71.189712786063353</v>
      </c>
      <c r="AB163" s="13">
        <f t="shared" si="112"/>
        <v>182.18682173099248</v>
      </c>
      <c r="AD163" s="10">
        <f t="shared" si="113"/>
        <v>2450975.0087176668</v>
      </c>
      <c r="AE163" s="1">
        <f t="shared" si="140"/>
        <v>-1.5605510809942621E-2</v>
      </c>
      <c r="AF163">
        <f t="shared" si="114"/>
        <v>78.656057325517736</v>
      </c>
      <c r="AG163">
        <f t="shared" si="115"/>
        <v>-204.25445848569399</v>
      </c>
      <c r="AH163">
        <f t="shared" si="116"/>
        <v>1.6709289978002417E-2</v>
      </c>
      <c r="AI163">
        <f t="shared" si="117"/>
        <v>0.7718287585742214</v>
      </c>
      <c r="AJ163">
        <f t="shared" si="141"/>
        <v>79.427886084091952</v>
      </c>
      <c r="AK163">
        <f t="shared" si="142"/>
        <v>-203.48262972711976</v>
      </c>
      <c r="AL163">
        <f t="shared" si="143"/>
        <v>1.0152814543467601</v>
      </c>
      <c r="AM163">
        <f t="shared" si="118"/>
        <v>79.420192858810225</v>
      </c>
      <c r="AN163">
        <f t="shared" si="119"/>
        <v>23.439494047732776</v>
      </c>
      <c r="AO163">
        <f t="shared" si="120"/>
        <v>-2.3243445829505068E-3</v>
      </c>
      <c r="AP163">
        <f t="shared" si="121"/>
        <v>23.437169703149824</v>
      </c>
      <c r="AQ163">
        <f t="shared" si="122"/>
        <v>23.015591111389835</v>
      </c>
      <c r="AR163">
        <f t="shared" si="124"/>
        <v>4.3026518270106333E-2</v>
      </c>
      <c r="AS163">
        <f t="shared" si="125"/>
        <v>0.61835685361961201</v>
      </c>
      <c r="AT163">
        <f t="shared" si="144"/>
        <v>113.65832687255718</v>
      </c>
      <c r="AU163" s="38">
        <f t="shared" si="126"/>
        <v>0.54995491885165304</v>
      </c>
      <c r="AV163">
        <f t="shared" si="127"/>
        <v>22.990577045172216</v>
      </c>
      <c r="AW163">
        <f t="shared" si="128"/>
        <v>23.038473715281281</v>
      </c>
      <c r="AX163">
        <f t="shared" si="147"/>
        <v>113.62924540630073</v>
      </c>
      <c r="AY163">
        <f t="shared" si="147"/>
        <v>113.68494562857545</v>
      </c>
      <c r="AZ163" s="39">
        <f t="shared" si="129"/>
        <v>0.23431812605637325</v>
      </c>
      <c r="BA163" s="39">
        <f t="shared" si="130"/>
        <v>0.86574643448658484</v>
      </c>
      <c r="BB163" s="10">
        <f t="shared" si="145"/>
        <v>909.25676413950464</v>
      </c>
    </row>
    <row r="164" spans="4:54" x14ac:dyDescent="0.35">
      <c r="D164" s="8">
        <f t="shared" si="146"/>
        <v>35957</v>
      </c>
      <c r="E164" s="9">
        <f t="shared" si="123"/>
        <v>0.55208333333333337</v>
      </c>
      <c r="F164" s="10">
        <f t="shared" si="131"/>
        <v>2450976.010416667</v>
      </c>
      <c r="G164" s="7">
        <f t="shared" si="132"/>
        <v>-1.5578085785982831E-2</v>
      </c>
      <c r="H164" s="6">
        <f t="shared" si="99"/>
        <v>79.643379300417109</v>
      </c>
      <c r="I164">
        <f t="shared" si="100"/>
        <v>-203.26718366882955</v>
      </c>
      <c r="J164" s="6">
        <f t="shared" si="101"/>
        <v>1.6709288825245042E-2</v>
      </c>
      <c r="K164">
        <f t="shared" si="102"/>
        <v>0.74209398715218144</v>
      </c>
      <c r="L164">
        <f t="shared" si="133"/>
        <v>80.385473287569297</v>
      </c>
      <c r="M164">
        <f t="shared" si="134"/>
        <v>-202.52508968167737</v>
      </c>
      <c r="N164">
        <f t="shared" si="135"/>
        <v>1.0153939852918747</v>
      </c>
      <c r="O164">
        <f t="shared" si="103"/>
        <v>80.377776045240026</v>
      </c>
      <c r="P164">
        <f t="shared" si="104"/>
        <v>23.439493691093343</v>
      </c>
      <c r="Q164">
        <f t="shared" si="105"/>
        <v>-2.3233503491831022E-3</v>
      </c>
      <c r="R164">
        <f t="shared" si="106"/>
        <v>23.43717034074416</v>
      </c>
      <c r="S164">
        <f t="shared" si="107"/>
        <v>23.088186572579858</v>
      </c>
      <c r="T164">
        <f t="shared" si="108"/>
        <v>4.3026520677711545E-2</v>
      </c>
      <c r="U164">
        <f t="shared" si="109"/>
        <v>0.41718391228985202</v>
      </c>
      <c r="V164">
        <f t="shared" si="110"/>
        <v>722.86374391228981</v>
      </c>
      <c r="W164">
        <f t="shared" si="136"/>
        <v>0.71593597807245146</v>
      </c>
      <c r="X164">
        <f t="shared" si="111"/>
        <v>18.741968233566528</v>
      </c>
      <c r="Y164">
        <f t="shared" si="137"/>
        <v>71.258031766433476</v>
      </c>
      <c r="Z164">
        <f t="shared" si="138"/>
        <v>5.4751322221899441E-3</v>
      </c>
      <c r="AA164" s="13">
        <f t="shared" si="139"/>
        <v>71.263506898655663</v>
      </c>
      <c r="AB164" s="13">
        <f t="shared" si="112"/>
        <v>182.05011153559323</v>
      </c>
      <c r="AD164" s="10">
        <f t="shared" si="113"/>
        <v>2450976.0087176668</v>
      </c>
      <c r="AE164" s="1">
        <f t="shared" si="140"/>
        <v>-1.55781323020713E-2</v>
      </c>
      <c r="AF164">
        <f t="shared" si="114"/>
        <v>79.641704685423178</v>
      </c>
      <c r="AG164">
        <f t="shared" si="115"/>
        <v>-203.26885820383785</v>
      </c>
      <c r="AH164">
        <f t="shared" si="116"/>
        <v>1.6709288827200252E-2</v>
      </c>
      <c r="AI164">
        <f t="shared" si="117"/>
        <v>0.74214459937238964</v>
      </c>
      <c r="AJ164">
        <f t="shared" si="141"/>
        <v>80.383849284795573</v>
      </c>
      <c r="AK164">
        <f t="shared" si="142"/>
        <v>-202.52671360446547</v>
      </c>
      <c r="AL164">
        <f t="shared" si="143"/>
        <v>1.0153937981806649</v>
      </c>
      <c r="AM164">
        <f t="shared" si="118"/>
        <v>80.376152049278232</v>
      </c>
      <c r="AN164">
        <f t="shared" si="119"/>
        <v>23.439493691698246</v>
      </c>
      <c r="AO164">
        <f t="shared" si="120"/>
        <v>-2.3233520372074349E-3</v>
      </c>
      <c r="AP164">
        <f t="shared" si="121"/>
        <v>23.437170339661037</v>
      </c>
      <c r="AQ164">
        <f t="shared" si="122"/>
        <v>23.088069192209709</v>
      </c>
      <c r="AR164">
        <f t="shared" si="124"/>
        <v>4.3026520673621602E-2</v>
      </c>
      <c r="AS164">
        <f t="shared" si="125"/>
        <v>0.41752807639895578</v>
      </c>
      <c r="AT164">
        <f t="shared" si="144"/>
        <v>113.74268923502495</v>
      </c>
      <c r="AU164" s="38">
        <f t="shared" si="126"/>
        <v>0.55009438328027849</v>
      </c>
      <c r="AV164">
        <f t="shared" si="127"/>
        <v>23.065169603812357</v>
      </c>
      <c r="AW164">
        <f t="shared" si="128"/>
        <v>23.108827572098726</v>
      </c>
      <c r="AX164">
        <f t="shared" si="147"/>
        <v>113.71601884247994</v>
      </c>
      <c r="AY164">
        <f t="shared" si="147"/>
        <v>113.76687859193908</v>
      </c>
      <c r="AZ164" s="39">
        <f t="shared" si="129"/>
        <v>0.23421655316227866</v>
      </c>
      <c r="BA164" s="39">
        <f t="shared" si="130"/>
        <v>0.86611349048010922</v>
      </c>
      <c r="BB164" s="10">
        <f t="shared" si="145"/>
        <v>909.93158973767618</v>
      </c>
    </row>
    <row r="165" spans="4:54" x14ac:dyDescent="0.35">
      <c r="D165" s="8">
        <f t="shared" si="146"/>
        <v>35958</v>
      </c>
      <c r="E165" s="9">
        <f t="shared" si="123"/>
        <v>0.55208333333333337</v>
      </c>
      <c r="F165" s="10">
        <f t="shared" si="131"/>
        <v>2450977.010416667</v>
      </c>
      <c r="G165" s="7">
        <f t="shared" si="132"/>
        <v>-1.555070727811151E-2</v>
      </c>
      <c r="H165" s="6">
        <f t="shared" si="99"/>
        <v>80.629026660322893</v>
      </c>
      <c r="I165">
        <f t="shared" si="100"/>
        <v>-202.28158338697364</v>
      </c>
      <c r="J165" s="6">
        <f t="shared" si="101"/>
        <v>1.6709287674442685E-2</v>
      </c>
      <c r="K165">
        <f t="shared" si="102"/>
        <v>0.71220212557137064</v>
      </c>
      <c r="L165">
        <f t="shared" si="133"/>
        <v>81.341228785894259</v>
      </c>
      <c r="M165">
        <f t="shared" si="134"/>
        <v>-201.56938126140227</v>
      </c>
      <c r="N165">
        <f t="shared" si="135"/>
        <v>1.0155018919202112</v>
      </c>
      <c r="O165">
        <f t="shared" si="103"/>
        <v>81.333527535046827</v>
      </c>
      <c r="P165">
        <f t="shared" si="104"/>
        <v>23.439493335058813</v>
      </c>
      <c r="Q165">
        <f t="shared" si="105"/>
        <v>-2.3223558155132974E-3</v>
      </c>
      <c r="R165">
        <f t="shared" si="106"/>
        <v>23.437170979243302</v>
      </c>
      <c r="S165">
        <f t="shared" si="107"/>
        <v>23.153876111200248</v>
      </c>
      <c r="T165">
        <f t="shared" si="108"/>
        <v>4.3026523088733455E-2</v>
      </c>
      <c r="U165">
        <f t="shared" si="109"/>
        <v>0.21299674492621717</v>
      </c>
      <c r="V165">
        <f t="shared" si="110"/>
        <v>722.65955674492625</v>
      </c>
      <c r="W165">
        <f t="shared" si="136"/>
        <v>0.66488918623156223</v>
      </c>
      <c r="X165">
        <f t="shared" si="111"/>
        <v>18.674990151019703</v>
      </c>
      <c r="Y165">
        <f t="shared" si="137"/>
        <v>71.325009848980301</v>
      </c>
      <c r="Z165">
        <f t="shared" si="138"/>
        <v>5.4541111687031376E-3</v>
      </c>
      <c r="AA165" s="13">
        <f t="shared" si="139"/>
        <v>71.330463960149004</v>
      </c>
      <c r="AB165" s="13">
        <f t="shared" si="112"/>
        <v>181.90953849324393</v>
      </c>
      <c r="AD165" s="10">
        <f t="shared" si="113"/>
        <v>2450977.0087176668</v>
      </c>
      <c r="AE165" s="1">
        <f t="shared" si="140"/>
        <v>-1.5550753794199979E-2</v>
      </c>
      <c r="AF165">
        <f t="shared" si="114"/>
        <v>80.627352045328962</v>
      </c>
      <c r="AG165">
        <f t="shared" si="115"/>
        <v>-202.28325792198206</v>
      </c>
      <c r="AH165">
        <f t="shared" si="116"/>
        <v>1.6709287676397899E-2</v>
      </c>
      <c r="AI165">
        <f t="shared" si="117"/>
        <v>0.71225308293099887</v>
      </c>
      <c r="AJ165">
        <f t="shared" si="141"/>
        <v>81.339605128259961</v>
      </c>
      <c r="AK165">
        <f t="shared" si="142"/>
        <v>-201.57100483905106</v>
      </c>
      <c r="AL165">
        <f t="shared" si="143"/>
        <v>1.0155017123600742</v>
      </c>
      <c r="AM165">
        <f t="shared" si="118"/>
        <v>81.331903884221546</v>
      </c>
      <c r="AN165">
        <f t="shared" si="119"/>
        <v>23.439493335663716</v>
      </c>
      <c r="AO165">
        <f t="shared" si="120"/>
        <v>-2.3223575069086675E-3</v>
      </c>
      <c r="AP165">
        <f t="shared" si="121"/>
        <v>23.437170978156807</v>
      </c>
      <c r="AQ165">
        <f t="shared" si="122"/>
        <v>23.153770265485765</v>
      </c>
      <c r="AR165">
        <f t="shared" si="124"/>
        <v>4.3026523084630779E-2</v>
      </c>
      <c r="AS165">
        <f t="shared" si="125"/>
        <v>0.21334629607307409</v>
      </c>
      <c r="AT165">
        <f t="shared" si="144"/>
        <v>113.81929115646665</v>
      </c>
      <c r="AU165" s="38">
        <f t="shared" si="126"/>
        <v>0.55023617618328258</v>
      </c>
      <c r="AV165">
        <f t="shared" si="127"/>
        <v>23.132997905517708</v>
      </c>
      <c r="AW165">
        <f t="shared" si="128"/>
        <v>23.172392625842779</v>
      </c>
      <c r="AX165">
        <f t="shared" si="147"/>
        <v>113.79505915270644</v>
      </c>
      <c r="AY165">
        <f t="shared" si="147"/>
        <v>113.84102546247856</v>
      </c>
      <c r="AZ165" s="39">
        <f t="shared" si="129"/>
        <v>0.23413878964798687</v>
      </c>
      <c r="BA165" s="39">
        <f t="shared" si="130"/>
        <v>0.86646124691238968</v>
      </c>
      <c r="BB165" s="10">
        <f t="shared" si="145"/>
        <v>910.54433846073994</v>
      </c>
    </row>
    <row r="166" spans="4:54" x14ac:dyDescent="0.35">
      <c r="D166" s="8">
        <f t="shared" si="146"/>
        <v>35959</v>
      </c>
      <c r="E166" s="9">
        <f t="shared" si="123"/>
        <v>0.55208333333333337</v>
      </c>
      <c r="F166" s="10">
        <f t="shared" si="131"/>
        <v>2450978.010416667</v>
      </c>
      <c r="G166" s="7">
        <f t="shared" si="132"/>
        <v>-1.5523328770240189E-2</v>
      </c>
      <c r="H166" s="6">
        <f t="shared" si="99"/>
        <v>81.614674020229245</v>
      </c>
      <c r="I166">
        <f t="shared" si="100"/>
        <v>-201.29598310511795</v>
      </c>
      <c r="J166" s="6">
        <f t="shared" si="101"/>
        <v>1.6709286523640142E-2</v>
      </c>
      <c r="K166">
        <f t="shared" si="102"/>
        <v>0.68211135153934555</v>
      </c>
      <c r="L166">
        <f t="shared" si="133"/>
        <v>82.296785371768593</v>
      </c>
      <c r="M166">
        <f t="shared" si="134"/>
        <v>-200.61387175357862</v>
      </c>
      <c r="N166">
        <f t="shared" si="135"/>
        <v>1.0156053397664959</v>
      </c>
      <c r="O166">
        <f t="shared" si="103"/>
        <v>82.289080114120964</v>
      </c>
      <c r="P166">
        <f t="shared" si="104"/>
        <v>23.439492979024283</v>
      </c>
      <c r="Q166">
        <f t="shared" si="105"/>
        <v>-2.321359298138747E-3</v>
      </c>
      <c r="R166">
        <f t="shared" si="106"/>
        <v>23.437171619726143</v>
      </c>
      <c r="S166">
        <f t="shared" si="107"/>
        <v>23.212765360574643</v>
      </c>
      <c r="T166">
        <f t="shared" si="108"/>
        <v>4.3026525507246054E-2</v>
      </c>
      <c r="U166">
        <f t="shared" si="109"/>
        <v>5.8231395708588278E-3</v>
      </c>
      <c r="V166">
        <f t="shared" si="110"/>
        <v>722.45238313957088</v>
      </c>
      <c r="W166">
        <f t="shared" si="136"/>
        <v>0.61309578489272099</v>
      </c>
      <c r="X166">
        <f t="shared" si="111"/>
        <v>18.614883121000599</v>
      </c>
      <c r="Y166">
        <f t="shared" si="137"/>
        <v>71.385116878999398</v>
      </c>
      <c r="Z166">
        <f t="shared" si="138"/>
        <v>5.4352606755752415E-3</v>
      </c>
      <c r="AA166" s="13">
        <f t="shared" si="139"/>
        <v>71.390552139674966</v>
      </c>
      <c r="AB166" s="13">
        <f t="shared" si="112"/>
        <v>181.76545395425399</v>
      </c>
      <c r="AD166" s="10">
        <f t="shared" si="113"/>
        <v>2450978.0087176668</v>
      </c>
      <c r="AE166" s="1">
        <f t="shared" si="140"/>
        <v>-1.5523375286328658E-2</v>
      </c>
      <c r="AF166">
        <f t="shared" si="114"/>
        <v>81.612999405235314</v>
      </c>
      <c r="AG166">
        <f t="shared" si="115"/>
        <v>-201.29765764012626</v>
      </c>
      <c r="AH166">
        <f t="shared" si="116"/>
        <v>1.6709286525595356E-2</v>
      </c>
      <c r="AI166">
        <f t="shared" si="117"/>
        <v>0.68216263967555035</v>
      </c>
      <c r="AJ166">
        <f t="shared" si="141"/>
        <v>82.295162044910867</v>
      </c>
      <c r="AK166">
        <f t="shared" si="142"/>
        <v>-200.61549500045072</v>
      </c>
      <c r="AL166">
        <f t="shared" si="143"/>
        <v>1.0156051678058013</v>
      </c>
      <c r="AM166">
        <f t="shared" si="118"/>
        <v>82.287456794069328</v>
      </c>
      <c r="AN166">
        <f t="shared" si="119"/>
        <v>23.439492979629186</v>
      </c>
      <c r="AO166">
        <f t="shared" si="120"/>
        <v>-2.3213609929037104E-3</v>
      </c>
      <c r="AP166">
        <f t="shared" si="121"/>
        <v>23.437171618636281</v>
      </c>
      <c r="AQ166">
        <f t="shared" si="122"/>
        <v>23.212671086782478</v>
      </c>
      <c r="AR166">
        <f t="shared" si="124"/>
        <v>4.3026525503130651E-2</v>
      </c>
      <c r="AS166">
        <f t="shared" si="125"/>
        <v>6.1774510698330929E-3</v>
      </c>
      <c r="AT166">
        <f t="shared" si="144"/>
        <v>113.88806843521162</v>
      </c>
      <c r="AU166" s="38">
        <f t="shared" si="126"/>
        <v>0.55038004343675706</v>
      </c>
      <c r="AV166">
        <f t="shared" si="127"/>
        <v>23.19403747354156</v>
      </c>
      <c r="AW166">
        <f t="shared" si="128"/>
        <v>23.229146878086212</v>
      </c>
      <c r="AX166">
        <f t="shared" si="147"/>
        <v>113.86629969652726</v>
      </c>
      <c r="AY166">
        <f t="shared" si="147"/>
        <v>113.90732452489169</v>
      </c>
      <c r="AZ166" s="39">
        <f t="shared" si="129"/>
        <v>0.23408476650195909</v>
      </c>
      <c r="BA166" s="39">
        <f t="shared" si="130"/>
        <v>0.86678927822812279</v>
      </c>
      <c r="BB166" s="10">
        <f t="shared" si="145"/>
        <v>911.09449688567588</v>
      </c>
    </row>
    <row r="167" spans="4:54" x14ac:dyDescent="0.35">
      <c r="D167" s="8">
        <f t="shared" si="146"/>
        <v>35960</v>
      </c>
      <c r="E167" s="9">
        <f t="shared" si="123"/>
        <v>0.55208333333333337</v>
      </c>
      <c r="F167" s="10">
        <f t="shared" si="131"/>
        <v>2450979.010416667</v>
      </c>
      <c r="G167" s="7">
        <f t="shared" si="132"/>
        <v>-1.5495950262368868E-2</v>
      </c>
      <c r="H167" s="6">
        <f t="shared" si="99"/>
        <v>82.600321380136052</v>
      </c>
      <c r="I167">
        <f t="shared" si="100"/>
        <v>-200.31038282326261</v>
      </c>
      <c r="J167" s="6">
        <f t="shared" si="101"/>
        <v>1.6709285372837408E-2</v>
      </c>
      <c r="K167">
        <f t="shared" si="102"/>
        <v>0.65183014135422901</v>
      </c>
      <c r="L167">
        <f t="shared" si="133"/>
        <v>83.252151521490276</v>
      </c>
      <c r="M167">
        <f t="shared" si="134"/>
        <v>-199.65855268190839</v>
      </c>
      <c r="N167">
        <f t="shared" si="135"/>
        <v>1.0157043009728342</v>
      </c>
      <c r="O167">
        <f t="shared" si="103"/>
        <v>83.244442258763826</v>
      </c>
      <c r="P167">
        <f t="shared" si="104"/>
        <v>23.439492622989754</v>
      </c>
      <c r="Q167">
        <f t="shared" si="105"/>
        <v>-2.3203607979106534E-3</v>
      </c>
      <c r="R167">
        <f t="shared" si="106"/>
        <v>23.437172262191844</v>
      </c>
      <c r="S167">
        <f t="shared" si="107"/>
        <v>23.264833705514004</v>
      </c>
      <c r="T167">
        <f t="shared" si="108"/>
        <v>4.3026527933246142E-2</v>
      </c>
      <c r="U167">
        <f t="shared" si="109"/>
        <v>-0.2039653353282847</v>
      </c>
      <c r="V167">
        <f t="shared" si="110"/>
        <v>722.24259466467174</v>
      </c>
      <c r="W167">
        <f t="shared" si="136"/>
        <v>0.56064866616793552</v>
      </c>
      <c r="X167">
        <f t="shared" si="111"/>
        <v>18.561675720959979</v>
      </c>
      <c r="Y167">
        <f t="shared" si="137"/>
        <v>71.438324279040017</v>
      </c>
      <c r="Z167">
        <f t="shared" si="138"/>
        <v>5.4185850818670913E-3</v>
      </c>
      <c r="AA167" s="13">
        <f t="shared" si="139"/>
        <v>71.443742864121887</v>
      </c>
      <c r="AB167" s="13">
        <f t="shared" si="112"/>
        <v>181.61822522530969</v>
      </c>
      <c r="AD167" s="10">
        <f t="shared" si="113"/>
        <v>2450979.0087176668</v>
      </c>
      <c r="AE167" s="1">
        <f t="shared" si="140"/>
        <v>-1.5495996778457337E-2</v>
      </c>
      <c r="AF167">
        <f t="shared" si="114"/>
        <v>82.598646765142121</v>
      </c>
      <c r="AG167">
        <f t="shared" si="115"/>
        <v>-200.31205735827092</v>
      </c>
      <c r="AH167">
        <f t="shared" si="116"/>
        <v>1.6709285374792621E-2</v>
      </c>
      <c r="AI167">
        <f t="shared" si="117"/>
        <v>0.65188174582808978</v>
      </c>
      <c r="AJ167">
        <f t="shared" si="141"/>
        <v>83.250528510970213</v>
      </c>
      <c r="AK167">
        <f t="shared" si="142"/>
        <v>-199.66017561244283</v>
      </c>
      <c r="AL167">
        <f t="shared" si="143"/>
        <v>1.0157041366578754</v>
      </c>
      <c r="AM167">
        <f t="shared" si="118"/>
        <v>83.242819255046939</v>
      </c>
      <c r="AN167">
        <f t="shared" si="119"/>
        <v>23.439492623594656</v>
      </c>
      <c r="AO167">
        <f t="shared" si="120"/>
        <v>-2.3203624960437628E-3</v>
      </c>
      <c r="AP167">
        <f t="shared" si="121"/>
        <v>23.437172261098613</v>
      </c>
      <c r="AQ167">
        <f t="shared" si="122"/>
        <v>23.264751036428112</v>
      </c>
      <c r="AR167">
        <f t="shared" si="124"/>
        <v>4.3026527929118014E-2</v>
      </c>
      <c r="AS167">
        <f t="shared" si="125"/>
        <v>-0.20360689919074829</v>
      </c>
      <c r="AT167">
        <f t="shared" si="144"/>
        <v>113.94896333313901</v>
      </c>
      <c r="AU167" s="38">
        <f t="shared" si="126"/>
        <v>0.55052572701332692</v>
      </c>
      <c r="AV167">
        <f t="shared" si="127"/>
        <v>23.248266435670995</v>
      </c>
      <c r="AW167">
        <f t="shared" si="128"/>
        <v>23.279070973940428</v>
      </c>
      <c r="AX167">
        <f t="shared" si="147"/>
        <v>113.9296802137698</v>
      </c>
      <c r="AY167">
        <f t="shared" si="147"/>
        <v>113.96572060626579</v>
      </c>
      <c r="AZ167" s="39">
        <f t="shared" si="129"/>
        <v>0.23405439308618858</v>
      </c>
      <c r="BA167" s="39">
        <f t="shared" si="130"/>
        <v>0.86709717314184298</v>
      </c>
      <c r="BB167" s="10">
        <f t="shared" si="145"/>
        <v>911.58160328014242</v>
      </c>
    </row>
    <row r="168" spans="4:54" x14ac:dyDescent="0.35">
      <c r="D168" s="8">
        <f t="shared" si="146"/>
        <v>35961</v>
      </c>
      <c r="E168" s="9">
        <f t="shared" si="123"/>
        <v>0.55208333333333337</v>
      </c>
      <c r="F168" s="10">
        <f t="shared" si="131"/>
        <v>2450980.010416667</v>
      </c>
      <c r="G168" s="7">
        <f t="shared" si="132"/>
        <v>-1.5468571754497546E-2</v>
      </c>
      <c r="H168" s="6">
        <f t="shared" si="99"/>
        <v>83.585968740043199</v>
      </c>
      <c r="I168">
        <f t="shared" si="100"/>
        <v>-199.3247825414075</v>
      </c>
      <c r="J168" s="6">
        <f t="shared" si="101"/>
        <v>1.6709284222034486E-2</v>
      </c>
      <c r="K168">
        <f t="shared" si="102"/>
        <v>0.62136701508338865</v>
      </c>
      <c r="L168">
        <f t="shared" si="133"/>
        <v>84.207335755126593</v>
      </c>
      <c r="M168">
        <f t="shared" si="134"/>
        <v>-198.70341552632411</v>
      </c>
      <c r="N168">
        <f t="shared" si="135"/>
        <v>1.0157987489058005</v>
      </c>
      <c r="O168">
        <f t="shared" si="103"/>
        <v>84.199622489046149</v>
      </c>
      <c r="P168">
        <f t="shared" si="104"/>
        <v>23.439492266955224</v>
      </c>
      <c r="Q168">
        <f t="shared" si="105"/>
        <v>-2.3193603156819154E-3</v>
      </c>
      <c r="R168">
        <f t="shared" si="106"/>
        <v>23.437172906639542</v>
      </c>
      <c r="S168">
        <f t="shared" si="107"/>
        <v>23.31006318184518</v>
      </c>
      <c r="T168">
        <f t="shared" si="108"/>
        <v>4.3026530366730487E-2</v>
      </c>
      <c r="U168">
        <f t="shared" si="109"/>
        <v>-0.41599210975449619</v>
      </c>
      <c r="V168">
        <f t="shared" si="110"/>
        <v>722.03056789024549</v>
      </c>
      <c r="W168">
        <f t="shared" si="136"/>
        <v>0.50764197256137322</v>
      </c>
      <c r="X168">
        <f t="shared" si="111"/>
        <v>18.515393167575699</v>
      </c>
      <c r="Y168">
        <f t="shared" si="137"/>
        <v>71.484606832424305</v>
      </c>
      <c r="Z168">
        <f t="shared" si="138"/>
        <v>5.404088208912446E-3</v>
      </c>
      <c r="AA168" s="13">
        <f t="shared" si="139"/>
        <v>71.49001092063321</v>
      </c>
      <c r="AB168" s="13">
        <f t="shared" si="112"/>
        <v>181.46823413969281</v>
      </c>
      <c r="AD168" s="10">
        <f t="shared" si="113"/>
        <v>2450980.0087176668</v>
      </c>
      <c r="AE168" s="1">
        <f t="shared" si="140"/>
        <v>-1.5468618270586015E-2</v>
      </c>
      <c r="AF168">
        <f t="shared" si="114"/>
        <v>83.584294125049269</v>
      </c>
      <c r="AG168">
        <f t="shared" si="115"/>
        <v>-199.32645707641581</v>
      </c>
      <c r="AH168">
        <f t="shared" si="116"/>
        <v>1.67092842239897E-2</v>
      </c>
      <c r="AI168">
        <f t="shared" si="117"/>
        <v>0.62141892138333443</v>
      </c>
      <c r="AJ168">
        <f t="shared" si="141"/>
        <v>84.205713046432606</v>
      </c>
      <c r="AK168">
        <f t="shared" si="142"/>
        <v>-198.70503815503247</v>
      </c>
      <c r="AL168">
        <f t="shared" si="143"/>
        <v>1.0157985922807866</v>
      </c>
      <c r="AM168">
        <f t="shared" si="118"/>
        <v>84.197999787152398</v>
      </c>
      <c r="AN168">
        <f t="shared" si="119"/>
        <v>23.439492267560126</v>
      </c>
      <c r="AO168">
        <f t="shared" si="120"/>
        <v>-2.3193620171817197E-3</v>
      </c>
      <c r="AP168">
        <f t="shared" si="121"/>
        <v>23.437172905542944</v>
      </c>
      <c r="AQ168">
        <f t="shared" si="122"/>
        <v>23.309992145725101</v>
      </c>
      <c r="AR168">
        <f t="shared" si="124"/>
        <v>4.3026530362589646E-2</v>
      </c>
      <c r="AS168">
        <f t="shared" si="125"/>
        <v>-0.41563019265741558</v>
      </c>
      <c r="AT168">
        <f t="shared" si="144"/>
        <v>114.0019247600957</v>
      </c>
      <c r="AU168" s="38">
        <f t="shared" si="126"/>
        <v>0.55067296541156763</v>
      </c>
      <c r="AV168">
        <f t="shared" si="127"/>
        <v>23.295665552563605</v>
      </c>
      <c r="AW168">
        <f t="shared" si="128"/>
        <v>23.322148226087496</v>
      </c>
      <c r="AX168">
        <f t="shared" si="147"/>
        <v>113.98514701674605</v>
      </c>
      <c r="AY168">
        <f t="shared" si="147"/>
        <v>114.01616525243308</v>
      </c>
      <c r="AZ168" s="39">
        <f t="shared" si="129"/>
        <v>0.23404755703171745</v>
      </c>
      <c r="BA168" s="39">
        <f t="shared" si="130"/>
        <v>0.86738453555721506</v>
      </c>
      <c r="BB168" s="10">
        <f t="shared" si="145"/>
        <v>912.00524907671661</v>
      </c>
    </row>
    <row r="169" spans="4:54" x14ac:dyDescent="0.35">
      <c r="D169" s="8">
        <f t="shared" si="146"/>
        <v>35962</v>
      </c>
      <c r="E169" s="9">
        <f t="shared" si="123"/>
        <v>0.55208333333333337</v>
      </c>
      <c r="F169" s="10">
        <f t="shared" si="131"/>
        <v>2450981.010416667</v>
      </c>
      <c r="G169" s="7">
        <f t="shared" si="132"/>
        <v>-1.5441193246626225E-2</v>
      </c>
      <c r="H169" s="6">
        <f t="shared" si="99"/>
        <v>84.571616099951029</v>
      </c>
      <c r="I169">
        <f t="shared" si="100"/>
        <v>-198.3391822595525</v>
      </c>
      <c r="J169" s="6">
        <f t="shared" si="101"/>
        <v>1.670928307123137E-2</v>
      </c>
      <c r="K169">
        <f t="shared" si="102"/>
        <v>0.59073053453914204</v>
      </c>
      <c r="L169">
        <f t="shared" si="133"/>
        <v>85.162346634490177</v>
      </c>
      <c r="M169">
        <f t="shared" si="134"/>
        <v>-197.74845172501335</v>
      </c>
      <c r="N169">
        <f t="shared" si="135"/>
        <v>1.0158886581614359</v>
      </c>
      <c r="O169">
        <f t="shared" si="103"/>
        <v>85.154629366783965</v>
      </c>
      <c r="P169">
        <f t="shared" si="104"/>
        <v>23.439491910920694</v>
      </c>
      <c r="Q169">
        <f t="shared" si="105"/>
        <v>-2.3183578523071208E-3</v>
      </c>
      <c r="R169">
        <f t="shared" si="106"/>
        <v>23.437173553068387</v>
      </c>
      <c r="S169">
        <f t="shared" si="107"/>
        <v>23.348438499256901</v>
      </c>
      <c r="T169">
        <f t="shared" si="108"/>
        <v>4.3026532807695861E-2</v>
      </c>
      <c r="U169">
        <f t="shared" si="109"/>
        <v>-0.62987624383560736</v>
      </c>
      <c r="V169">
        <f t="shared" si="110"/>
        <v>721.81668375616437</v>
      </c>
      <c r="W169">
        <f t="shared" si="136"/>
        <v>0.45417093904109151</v>
      </c>
      <c r="X169">
        <f t="shared" si="111"/>
        <v>18.476057224204006</v>
      </c>
      <c r="Y169">
        <f t="shared" si="137"/>
        <v>71.523942775796002</v>
      </c>
      <c r="Z169">
        <f t="shared" si="138"/>
        <v>5.3917733313936633E-3</v>
      </c>
      <c r="AA169" s="13">
        <f t="shared" si="139"/>
        <v>71.529334549127398</v>
      </c>
      <c r="AB169" s="13">
        <f t="shared" si="112"/>
        <v>181.31587549816294</v>
      </c>
      <c r="AD169" s="10">
        <f t="shared" si="113"/>
        <v>2450981.0087176668</v>
      </c>
      <c r="AE169" s="1">
        <f t="shared" si="140"/>
        <v>-1.5441239762714694E-2</v>
      </c>
      <c r="AF169">
        <f t="shared" si="114"/>
        <v>84.569941484956985</v>
      </c>
      <c r="AG169">
        <f t="shared" si="115"/>
        <v>-198.34085679456081</v>
      </c>
      <c r="AH169">
        <f t="shared" si="116"/>
        <v>1.6709283073186584E-2</v>
      </c>
      <c r="AI169">
        <f t="shared" si="117"/>
        <v>0.59078272808439414</v>
      </c>
      <c r="AJ169">
        <f t="shared" si="141"/>
        <v>85.160724213041377</v>
      </c>
      <c r="AK169">
        <f t="shared" si="142"/>
        <v>-197.7500740664764</v>
      </c>
      <c r="AL169">
        <f t="shared" si="143"/>
        <v>1.0158885092684831</v>
      </c>
      <c r="AM169">
        <f t="shared" si="118"/>
        <v>85.153006952132458</v>
      </c>
      <c r="AN169">
        <f t="shared" si="119"/>
        <v>23.439491911525597</v>
      </c>
      <c r="AO169">
        <f t="shared" si="120"/>
        <v>-2.3183595571721668E-3</v>
      </c>
      <c r="AP169">
        <f t="shared" si="121"/>
        <v>23.437173551968424</v>
      </c>
      <c r="AQ169">
        <f t="shared" si="122"/>
        <v>23.34837911980182</v>
      </c>
      <c r="AR169">
        <f t="shared" si="124"/>
        <v>4.3026532803542322E-2</v>
      </c>
      <c r="AS169">
        <f t="shared" si="125"/>
        <v>-0.62951149633976777</v>
      </c>
      <c r="AT169">
        <f t="shared" si="144"/>
        <v>114.04690843849042</v>
      </c>
      <c r="AU169" s="38">
        <f t="shared" si="126"/>
        <v>0.5508214940946804</v>
      </c>
      <c r="AV169">
        <f t="shared" si="127"/>
        <v>23.336218242808048</v>
      </c>
      <c r="AW169">
        <f t="shared" si="128"/>
        <v>23.358364635376962</v>
      </c>
      <c r="AX169">
        <f t="shared" si="147"/>
        <v>114.03265316314632</v>
      </c>
      <c r="AY169">
        <f t="shared" si="147"/>
        <v>114.05861688401589</v>
      </c>
      <c r="AZ169" s="39">
        <f t="shared" si="129"/>
        <v>0.23406412419705175</v>
      </c>
      <c r="BA169" s="39">
        <f t="shared" si="130"/>
        <v>0.86765098543916896</v>
      </c>
      <c r="BB169" s="10">
        <f t="shared" si="145"/>
        <v>912.36508018864879</v>
      </c>
    </row>
    <row r="170" spans="4:54" x14ac:dyDescent="0.35">
      <c r="D170" s="8">
        <f t="shared" si="146"/>
        <v>35963</v>
      </c>
      <c r="E170" s="9">
        <f t="shared" si="123"/>
        <v>0.55208333333333337</v>
      </c>
      <c r="F170" s="10">
        <f t="shared" si="131"/>
        <v>2450982.010416667</v>
      </c>
      <c r="G170" s="7">
        <f t="shared" si="132"/>
        <v>-1.5413814738754904E-2</v>
      </c>
      <c r="H170" s="6">
        <f t="shared" si="99"/>
        <v>85.5572634598592</v>
      </c>
      <c r="I170">
        <f t="shared" si="100"/>
        <v>-197.35358197769796</v>
      </c>
      <c r="J170" s="6">
        <f t="shared" si="101"/>
        <v>1.6709281920428067E-2</v>
      </c>
      <c r="K170">
        <f t="shared" si="102"/>
        <v>0.55992930125405138</v>
      </c>
      <c r="L170">
        <f t="shared" si="133"/>
        <v>86.117192761113245</v>
      </c>
      <c r="M170">
        <f t="shared" si="134"/>
        <v>-196.79365267644391</v>
      </c>
      <c r="N170">
        <f t="shared" si="135"/>
        <v>1.0159740045700001</v>
      </c>
      <c r="O170">
        <f t="shared" si="103"/>
        <v>86.109471493512899</v>
      </c>
      <c r="P170">
        <f t="shared" si="104"/>
        <v>23.43949155488616</v>
      </c>
      <c r="Q170">
        <f t="shared" si="105"/>
        <v>-2.3173534086425528E-3</v>
      </c>
      <c r="R170">
        <f t="shared" si="106"/>
        <v>23.437174201477518</v>
      </c>
      <c r="S170">
        <f t="shared" si="107"/>
        <v>23.379947060693016</v>
      </c>
      <c r="T170">
        <f t="shared" si="108"/>
        <v>4.3026535256139031E-2</v>
      </c>
      <c r="U170">
        <f t="shared" si="109"/>
        <v>-0.8452330712825199</v>
      </c>
      <c r="V170">
        <f t="shared" si="110"/>
        <v>721.60132692871741</v>
      </c>
      <c r="W170">
        <f t="shared" si="136"/>
        <v>0.40033173217935314</v>
      </c>
      <c r="X170">
        <f t="shared" si="111"/>
        <v>18.443686119352357</v>
      </c>
      <c r="Y170">
        <f t="shared" si="137"/>
        <v>71.55631388064765</v>
      </c>
      <c r="Z170">
        <f t="shared" si="138"/>
        <v>5.3816431518389392E-3</v>
      </c>
      <c r="AA170" s="13">
        <f t="shared" si="139"/>
        <v>71.561695523799486</v>
      </c>
      <c r="AB170" s="13">
        <f t="shared" si="112"/>
        <v>181.16155539187989</v>
      </c>
      <c r="AD170" s="10">
        <f t="shared" si="113"/>
        <v>2450982.0087176668</v>
      </c>
      <c r="AE170" s="1">
        <f t="shared" si="140"/>
        <v>-1.5413861254843373E-2</v>
      </c>
      <c r="AF170">
        <f t="shared" si="114"/>
        <v>85.555588844865269</v>
      </c>
      <c r="AG170">
        <f t="shared" si="115"/>
        <v>-197.35525651270626</v>
      </c>
      <c r="AH170">
        <f t="shared" si="116"/>
        <v>1.670928192238328E-2</v>
      </c>
      <c r="AI170">
        <f t="shared" si="117"/>
        <v>0.55998176739806382</v>
      </c>
      <c r="AJ170">
        <f t="shared" si="141"/>
        <v>86.115570612263326</v>
      </c>
      <c r="AK170">
        <f t="shared" si="142"/>
        <v>-196.79527474530821</v>
      </c>
      <c r="AL170">
        <f t="shared" si="143"/>
        <v>1.0159738634491231</v>
      </c>
      <c r="AM170">
        <f t="shared" si="118"/>
        <v>86.107849351457332</v>
      </c>
      <c r="AN170">
        <f t="shared" si="119"/>
        <v>23.439491555491063</v>
      </c>
      <c r="AO170">
        <f t="shared" si="120"/>
        <v>-2.3173551168713842E-3</v>
      </c>
      <c r="AP170">
        <f t="shared" si="121"/>
        <v>23.437174200374191</v>
      </c>
      <c r="AQ170">
        <f t="shared" si="122"/>
        <v>23.379899357011841</v>
      </c>
      <c r="AR170">
        <f t="shared" si="124"/>
        <v>4.3026535251972788E-2</v>
      </c>
      <c r="AS170">
        <f t="shared" si="125"/>
        <v>-0.84486614972841001</v>
      </c>
      <c r="AT170">
        <f t="shared" si="144"/>
        <v>114.08387704698583</v>
      </c>
      <c r="AU170" s="38">
        <f t="shared" si="126"/>
        <v>0.55097104593731139</v>
      </c>
      <c r="AV170">
        <f t="shared" si="127"/>
        <v>23.369910604605284</v>
      </c>
      <c r="AW170">
        <f t="shared" si="128"/>
        <v>23.387708907903143</v>
      </c>
      <c r="AX170">
        <f t="shared" si="147"/>
        <v>114.07215860849305</v>
      </c>
      <c r="AY170">
        <f t="shared" si="147"/>
        <v>114.09304093113758</v>
      </c>
      <c r="AZ170" s="39">
        <f t="shared" si="129"/>
        <v>0.23410393869149732</v>
      </c>
      <c r="BA170" s="39">
        <f t="shared" si="130"/>
        <v>0.86789615963491573</v>
      </c>
      <c r="BB170" s="10">
        <f t="shared" si="145"/>
        <v>912.66079815852254</v>
      </c>
    </row>
    <row r="171" spans="4:54" x14ac:dyDescent="0.35">
      <c r="D171" s="8">
        <f t="shared" si="146"/>
        <v>35964</v>
      </c>
      <c r="E171" s="9">
        <f t="shared" si="123"/>
        <v>0.55208333333333337</v>
      </c>
      <c r="F171" s="10">
        <f t="shared" si="131"/>
        <v>2450983.010416667</v>
      </c>
      <c r="G171" s="7">
        <f t="shared" si="132"/>
        <v>-1.5386436230883583E-2</v>
      </c>
      <c r="H171" s="6">
        <f t="shared" si="99"/>
        <v>86.542910819767712</v>
      </c>
      <c r="I171">
        <f t="shared" si="100"/>
        <v>-196.36798169584353</v>
      </c>
      <c r="J171" s="6">
        <f t="shared" si="101"/>
        <v>1.6709280769624572E-2</v>
      </c>
      <c r="K171">
        <f t="shared" si="102"/>
        <v>0.52897195445583933</v>
      </c>
      <c r="L171">
        <f t="shared" si="133"/>
        <v>87.071882774223553</v>
      </c>
      <c r="M171">
        <f t="shared" si="134"/>
        <v>-195.83900974138768</v>
      </c>
      <c r="N171">
        <f t="shared" si="135"/>
        <v>1.016054765200477</v>
      </c>
      <c r="O171">
        <f t="shared" si="103"/>
        <v>87.064157508464149</v>
      </c>
      <c r="P171">
        <f t="shared" si="104"/>
        <v>23.439491198851631</v>
      </c>
      <c r="Q171">
        <f t="shared" si="105"/>
        <v>-2.3163469855461837E-3</v>
      </c>
      <c r="R171">
        <f t="shared" si="106"/>
        <v>23.437174851866086</v>
      </c>
      <c r="S171">
        <f t="shared" si="107"/>
        <v>23.404578978212314</v>
      </c>
      <c r="T171">
        <f t="shared" si="108"/>
        <v>4.3026537712056792E-2</v>
      </c>
      <c r="U171">
        <f t="shared" si="109"/>
        <v>-1.0616748529035223</v>
      </c>
      <c r="V171">
        <f t="shared" si="110"/>
        <v>721.3848851470965</v>
      </c>
      <c r="W171">
        <f t="shared" si="136"/>
        <v>0.34622128677412434</v>
      </c>
      <c r="X171">
        <f t="shared" si="111"/>
        <v>18.418294477114227</v>
      </c>
      <c r="Y171">
        <f t="shared" si="137"/>
        <v>71.58170552288577</v>
      </c>
      <c r="Z171">
        <f t="shared" si="138"/>
        <v>5.3736997788091517E-3</v>
      </c>
      <c r="AA171" s="13">
        <f t="shared" si="139"/>
        <v>71.587079222664585</v>
      </c>
      <c r="AB171" s="13">
        <f t="shared" si="112"/>
        <v>181.00568942097479</v>
      </c>
      <c r="AD171" s="10">
        <f t="shared" si="113"/>
        <v>2450983.0087176668</v>
      </c>
      <c r="AE171" s="1">
        <f t="shared" si="140"/>
        <v>-1.5386482746972054E-2</v>
      </c>
      <c r="AF171">
        <f t="shared" si="114"/>
        <v>86.541236204773782</v>
      </c>
      <c r="AG171">
        <f t="shared" si="115"/>
        <v>-196.36965623085183</v>
      </c>
      <c r="AH171">
        <f t="shared" si="116"/>
        <v>1.670928077157979E-2</v>
      </c>
      <c r="AI171">
        <f t="shared" si="117"/>
        <v>0.52902467848973944</v>
      </c>
      <c r="AJ171">
        <f t="shared" si="141"/>
        <v>87.070260883263515</v>
      </c>
      <c r="AK171">
        <f t="shared" si="142"/>
        <v>-195.84063155236208</v>
      </c>
      <c r="AL171">
        <f t="shared" si="143"/>
        <v>1.0160546318895829</v>
      </c>
      <c r="AM171">
        <f t="shared" si="118"/>
        <v>87.062535624295521</v>
      </c>
      <c r="AN171">
        <f t="shared" si="119"/>
        <v>23.439491199456533</v>
      </c>
      <c r="AO171">
        <f t="shared" si="120"/>
        <v>-2.316348697137342E-3</v>
      </c>
      <c r="AP171">
        <f t="shared" si="121"/>
        <v>23.437174850759398</v>
      </c>
      <c r="AQ171">
        <f t="shared" si="122"/>
        <v>23.404542964799738</v>
      </c>
      <c r="AR171">
        <f t="shared" si="124"/>
        <v>4.302653770787785E-2</v>
      </c>
      <c r="AS171">
        <f t="shared" si="125"/>
        <v>-1.0613064182931715</v>
      </c>
      <c r="AT171">
        <f t="shared" si="144"/>
        <v>114.11280034233852</v>
      </c>
      <c r="AU171" s="38">
        <f t="shared" si="126"/>
        <v>0.55112135167937026</v>
      </c>
      <c r="AV171">
        <f t="shared" si="127"/>
        <v>23.396731433979696</v>
      </c>
      <c r="AW171">
        <f t="shared" si="128"/>
        <v>23.410172468492217</v>
      </c>
      <c r="AX171">
        <f t="shared" si="147"/>
        <v>114.10363033714812</v>
      </c>
      <c r="AY171">
        <f t="shared" si="147"/>
        <v>114.11940994590735</v>
      </c>
      <c r="AZ171" s="39">
        <f t="shared" si="129"/>
        <v>0.23416682296506994</v>
      </c>
      <c r="BA171" s="39">
        <f t="shared" si="130"/>
        <v>0.86811971264022403</v>
      </c>
      <c r="BB171" s="10">
        <f t="shared" si="145"/>
        <v>912.89216113222187</v>
      </c>
    </row>
    <row r="172" spans="4:54" x14ac:dyDescent="0.35">
      <c r="D172" s="8">
        <f t="shared" si="146"/>
        <v>35965</v>
      </c>
      <c r="E172" s="9">
        <f t="shared" si="123"/>
        <v>0.55208333333333337</v>
      </c>
      <c r="F172" s="10">
        <f t="shared" si="131"/>
        <v>2450984.010416667</v>
      </c>
      <c r="G172" s="7">
        <f t="shared" si="132"/>
        <v>-1.5359057723012262E-2</v>
      </c>
      <c r="H172" s="6">
        <f t="shared" si="99"/>
        <v>87.528558179676793</v>
      </c>
      <c r="I172">
        <f t="shared" si="100"/>
        <v>-195.38238141398921</v>
      </c>
      <c r="J172" s="6">
        <f t="shared" si="101"/>
        <v>1.6709279618820891E-2</v>
      </c>
      <c r="K172">
        <f t="shared" si="102"/>
        <v>0.49786716904208655</v>
      </c>
      <c r="L172">
        <f t="shared" si="133"/>
        <v>88.026425348718874</v>
      </c>
      <c r="M172">
        <f t="shared" si="134"/>
        <v>-194.88451424494713</v>
      </c>
      <c r="N172">
        <f t="shared" si="135"/>
        <v>1.0161309183648382</v>
      </c>
      <c r="O172">
        <f t="shared" si="103"/>
        <v>88.018696086538895</v>
      </c>
      <c r="P172">
        <f t="shared" si="104"/>
        <v>23.439490842817097</v>
      </c>
      <c r="Q172">
        <f t="shared" si="105"/>
        <v>-2.3153385838776785E-3</v>
      </c>
      <c r="R172">
        <f t="shared" si="106"/>
        <v>23.43717550423322</v>
      </c>
      <c r="S172">
        <f t="shared" si="107"/>
        <v>23.422327085247321</v>
      </c>
      <c r="T172">
        <f t="shared" si="108"/>
        <v>4.302654017544584E-2</v>
      </c>
      <c r="U172">
        <f t="shared" si="109"/>
        <v>-1.2788114385015581</v>
      </c>
      <c r="V172">
        <f t="shared" si="110"/>
        <v>721.16774856149846</v>
      </c>
      <c r="W172">
        <f t="shared" si="136"/>
        <v>0.29193714037461405</v>
      </c>
      <c r="X172">
        <f t="shared" si="111"/>
        <v>18.399893260384466</v>
      </c>
      <c r="Y172">
        <f t="shared" si="137"/>
        <v>71.600106739615541</v>
      </c>
      <c r="Z172">
        <f t="shared" si="138"/>
        <v>5.3679447090075076E-3</v>
      </c>
      <c r="AA172" s="13">
        <f t="shared" si="139"/>
        <v>71.605474684324548</v>
      </c>
      <c r="AB172" s="13">
        <f t="shared" si="112"/>
        <v>180.84870082370631</v>
      </c>
      <c r="AD172" s="10">
        <f t="shared" si="113"/>
        <v>2450984.0087176668</v>
      </c>
      <c r="AE172" s="1">
        <f t="shared" si="140"/>
        <v>-1.5359104239100732E-2</v>
      </c>
      <c r="AF172">
        <f t="shared" si="114"/>
        <v>87.526883564682862</v>
      </c>
      <c r="AG172">
        <f t="shared" si="115"/>
        <v>-195.38405594899751</v>
      </c>
      <c r="AH172">
        <f t="shared" si="116"/>
        <v>1.6709279620776105E-2</v>
      </c>
      <c r="AI172">
        <f t="shared" si="117"/>
        <v>0.49792013619811643</v>
      </c>
      <c r="AJ172">
        <f t="shared" si="141"/>
        <v>88.02480370088098</v>
      </c>
      <c r="AK172">
        <f t="shared" si="142"/>
        <v>-194.88613581279941</v>
      </c>
      <c r="AL172">
        <f t="shared" si="143"/>
        <v>1.0161307928997185</v>
      </c>
      <c r="AM172">
        <f t="shared" si="118"/>
        <v>88.017074445489442</v>
      </c>
      <c r="AN172">
        <f t="shared" si="119"/>
        <v>23.439490843422</v>
      </c>
      <c r="AO172">
        <f t="shared" si="120"/>
        <v>-2.3153402988297018E-3</v>
      </c>
      <c r="AP172">
        <f t="shared" si="121"/>
        <v>23.437175503123171</v>
      </c>
      <c r="AQ172">
        <f t="shared" si="122"/>
        <v>23.422302771966088</v>
      </c>
      <c r="AR172">
        <f t="shared" si="124"/>
        <v>4.3026540171254207E-2</v>
      </c>
      <c r="AS172">
        <f t="shared" si="125"/>
        <v>-1.2784421553680092</v>
      </c>
      <c r="AT172">
        <f t="shared" si="144"/>
        <v>114.13365525857274</v>
      </c>
      <c r="AU172" s="38">
        <f t="shared" si="126"/>
        <v>0.55127214038567218</v>
      </c>
      <c r="AV172">
        <f t="shared" si="127"/>
        <v>23.416672239442246</v>
      </c>
      <c r="AW172">
        <f t="shared" si="128"/>
        <v>23.425749470542346</v>
      </c>
      <c r="AX172">
        <f t="shared" si="147"/>
        <v>114.1270424709985</v>
      </c>
      <c r="AY172">
        <f t="shared" si="147"/>
        <v>114.13770369192858</v>
      </c>
      <c r="AZ172" s="39">
        <f t="shared" si="129"/>
        <v>0.23425257796623186</v>
      </c>
      <c r="BA172" s="39">
        <f t="shared" si="130"/>
        <v>0.86832131730769602</v>
      </c>
      <c r="BB172" s="10">
        <f t="shared" si="145"/>
        <v>913.05898465170833</v>
      </c>
    </row>
    <row r="173" spans="4:54" x14ac:dyDescent="0.35">
      <c r="D173" s="8">
        <f t="shared" si="146"/>
        <v>35966</v>
      </c>
      <c r="E173" s="9">
        <f t="shared" si="123"/>
        <v>0.55208333333333337</v>
      </c>
      <c r="F173" s="10">
        <f t="shared" si="131"/>
        <v>2450985.010416667</v>
      </c>
      <c r="G173" s="7">
        <f t="shared" si="132"/>
        <v>-1.5331679215140942E-2</v>
      </c>
      <c r="H173" s="6">
        <f t="shared" si="99"/>
        <v>88.514205539586214</v>
      </c>
      <c r="I173">
        <f t="shared" si="100"/>
        <v>-194.39678113213523</v>
      </c>
      <c r="J173" s="6">
        <f t="shared" si="101"/>
        <v>1.6709278468017015E-2</v>
      </c>
      <c r="K173">
        <f t="shared" si="102"/>
        <v>0.46662365355467894</v>
      </c>
      <c r="L173">
        <f t="shared" si="133"/>
        <v>88.980829193140892</v>
      </c>
      <c r="M173">
        <f t="shared" si="134"/>
        <v>-193.93015747858055</v>
      </c>
      <c r="N173">
        <f t="shared" si="135"/>
        <v>1.016202443622064</v>
      </c>
      <c r="O173">
        <f t="shared" si="103"/>
        <v>88.97309593628222</v>
      </c>
      <c r="P173">
        <f t="shared" si="104"/>
        <v>23.439490486782567</v>
      </c>
      <c r="Q173">
        <f t="shared" si="105"/>
        <v>-2.3143282044983918E-3</v>
      </c>
      <c r="R173">
        <f t="shared" si="106"/>
        <v>23.437176158578069</v>
      </c>
      <c r="S173">
        <f t="shared" si="107"/>
        <v>23.433186945208799</v>
      </c>
      <c r="T173">
        <f t="shared" si="108"/>
        <v>4.3026542646302963E-2</v>
      </c>
      <c r="U173">
        <f t="shared" si="109"/>
        <v>-1.4962509354270663</v>
      </c>
      <c r="V173">
        <f t="shared" si="110"/>
        <v>720.95030906457293</v>
      </c>
      <c r="W173">
        <f t="shared" si="136"/>
        <v>0.2375772661432336</v>
      </c>
      <c r="X173">
        <f t="shared" si="111"/>
        <v>18.38848972754035</v>
      </c>
      <c r="Y173">
        <f t="shared" si="137"/>
        <v>71.611510272459654</v>
      </c>
      <c r="Z173">
        <f t="shared" si="138"/>
        <v>5.3643788135072628E-3</v>
      </c>
      <c r="AA173" s="13">
        <f t="shared" si="139"/>
        <v>71.616874651273164</v>
      </c>
      <c r="AB173" s="13">
        <f t="shared" si="112"/>
        <v>180.69101853291613</v>
      </c>
      <c r="AD173" s="10">
        <f t="shared" si="113"/>
        <v>2450985.0087176668</v>
      </c>
      <c r="AE173" s="1">
        <f t="shared" si="140"/>
        <v>-1.5331725731229411E-2</v>
      </c>
      <c r="AF173">
        <f t="shared" si="114"/>
        <v>88.512530924592284</v>
      </c>
      <c r="AG173">
        <f t="shared" si="115"/>
        <v>-194.39845566714354</v>
      </c>
      <c r="AH173">
        <f t="shared" si="116"/>
        <v>1.6709278469972232E-2</v>
      </c>
      <c r="AI173">
        <f t="shared" si="117"/>
        <v>0.46667684900963663</v>
      </c>
      <c r="AJ173">
        <f t="shared" si="141"/>
        <v>88.979207773601914</v>
      </c>
      <c r="AK173">
        <f t="shared" si="142"/>
        <v>-193.93177881813389</v>
      </c>
      <c r="AL173">
        <f t="shared" si="143"/>
        <v>1.0162023260363882</v>
      </c>
      <c r="AM173">
        <f t="shared" si="118"/>
        <v>88.971474523528727</v>
      </c>
      <c r="AN173">
        <f t="shared" si="119"/>
        <v>23.43949048738747</v>
      </c>
      <c r="AO173">
        <f t="shared" si="120"/>
        <v>-2.3143299228098138E-3</v>
      </c>
      <c r="AP173">
        <f t="shared" si="121"/>
        <v>23.437176157464659</v>
      </c>
      <c r="AQ173">
        <f t="shared" si="122"/>
        <v>23.433174337278196</v>
      </c>
      <c r="AR173">
        <f t="shared" si="124"/>
        <v>4.3026542642098639E-2</v>
      </c>
      <c r="AS173">
        <f t="shared" si="125"/>
        <v>-1.495881470693802</v>
      </c>
      <c r="AT173">
        <f t="shared" si="144"/>
        <v>114.1464259828217</v>
      </c>
      <c r="AU173" s="38">
        <f t="shared" si="126"/>
        <v>0.55142313991020409</v>
      </c>
      <c r="AV173">
        <f t="shared" si="127"/>
        <v>23.429727253041484</v>
      </c>
      <c r="AW173">
        <f t="shared" si="128"/>
        <v>23.434436802174449</v>
      </c>
      <c r="AX173">
        <f t="shared" si="147"/>
        <v>114.14237635508907</v>
      </c>
      <c r="AY173">
        <f t="shared" si="147"/>
        <v>114.14790921023081</v>
      </c>
      <c r="AZ173" s="39">
        <f t="shared" si="129"/>
        <v>0.23436098336829003</v>
      </c>
      <c r="BA173" s="39">
        <f t="shared" si="130"/>
        <v>0.86850066549417859</v>
      </c>
      <c r="BB173" s="10">
        <f t="shared" si="145"/>
        <v>913.16114226127956</v>
      </c>
    </row>
    <row r="174" spans="4:54" x14ac:dyDescent="0.35">
      <c r="D174" s="8">
        <f t="shared" si="146"/>
        <v>35967</v>
      </c>
      <c r="E174" s="9">
        <f t="shared" si="123"/>
        <v>0.55208333333333337</v>
      </c>
      <c r="F174" s="10">
        <f t="shared" si="131"/>
        <v>2450986.010416667</v>
      </c>
      <c r="G174" s="7">
        <f t="shared" si="132"/>
        <v>-1.5304300707269621E-2</v>
      </c>
      <c r="H174" s="6">
        <f t="shared" si="99"/>
        <v>89.499852899496204</v>
      </c>
      <c r="I174">
        <f t="shared" si="100"/>
        <v>-193.4111808502816</v>
      </c>
      <c r="J174" s="6">
        <f t="shared" si="101"/>
        <v>1.6709277317212952E-2</v>
      </c>
      <c r="K174">
        <f t="shared" si="102"/>
        <v>0.435250148154051</v>
      </c>
      <c r="L174">
        <f t="shared" si="133"/>
        <v>89.935103047650259</v>
      </c>
      <c r="M174">
        <f t="shared" si="134"/>
        <v>-192.97593070212756</v>
      </c>
      <c r="N174">
        <f t="shared" si="135"/>
        <v>1.016269321781923</v>
      </c>
      <c r="O174">
        <f t="shared" si="103"/>
        <v>89.927365797858201</v>
      </c>
      <c r="P174">
        <f t="shared" si="104"/>
        <v>23.439490130748034</v>
      </c>
      <c r="Q174">
        <f t="shared" si="105"/>
        <v>-2.3133158482713675E-3</v>
      </c>
      <c r="R174">
        <f t="shared" si="106"/>
        <v>23.437176814899761</v>
      </c>
      <c r="S174">
        <f t="shared" si="107"/>
        <v>23.437156856396761</v>
      </c>
      <c r="T174">
        <f t="shared" si="108"/>
        <v>4.3026545124624886E-2</v>
      </c>
      <c r="U174">
        <f t="shared" si="109"/>
        <v>-1.7136003820317365</v>
      </c>
      <c r="V174">
        <f t="shared" si="110"/>
        <v>720.73295961796828</v>
      </c>
      <c r="W174">
        <f t="shared" si="136"/>
        <v>0.18323990449206917</v>
      </c>
      <c r="X174">
        <f t="shared" si="111"/>
        <v>18.384087403123416</v>
      </c>
      <c r="Y174">
        <f t="shared" si="137"/>
        <v>71.615912596876584</v>
      </c>
      <c r="Z174">
        <f t="shared" si="138"/>
        <v>5.3630023282498843E-3</v>
      </c>
      <c r="AA174" s="13">
        <f t="shared" si="139"/>
        <v>71.621275599204836</v>
      </c>
      <c r="AB174" s="13">
        <f t="shared" si="112"/>
        <v>180.53307517759856</v>
      </c>
      <c r="AD174" s="10">
        <f t="shared" si="113"/>
        <v>2450986.0087176668</v>
      </c>
      <c r="AE174" s="1">
        <f t="shared" si="140"/>
        <v>-1.530434722335809E-2</v>
      </c>
      <c r="AF174">
        <f t="shared" si="114"/>
        <v>89.498178284502274</v>
      </c>
      <c r="AG174">
        <f t="shared" si="115"/>
        <v>-193.4128553852899</v>
      </c>
      <c r="AH174">
        <f t="shared" si="116"/>
        <v>1.6709277319168169E-2</v>
      </c>
      <c r="AI174">
        <f t="shared" si="117"/>
        <v>0.43530355703273288</v>
      </c>
      <c r="AJ174">
        <f t="shared" si="141"/>
        <v>89.933481841535013</v>
      </c>
      <c r="AK174">
        <f t="shared" si="142"/>
        <v>-192.97755182825716</v>
      </c>
      <c r="AL174">
        <f t="shared" si="143"/>
        <v>1.0162692121072325</v>
      </c>
      <c r="AM174">
        <f t="shared" si="118"/>
        <v>89.925744598525469</v>
      </c>
      <c r="AN174">
        <f t="shared" si="119"/>
        <v>23.439490131352937</v>
      </c>
      <c r="AO174">
        <f t="shared" si="120"/>
        <v>-2.3133175699407201E-3</v>
      </c>
      <c r="AP174">
        <f t="shared" si="121"/>
        <v>23.437176813782997</v>
      </c>
      <c r="AQ174">
        <f t="shared" si="122"/>
        <v>23.437155954387435</v>
      </c>
      <c r="AR174">
        <f t="shared" si="124"/>
        <v>4.3026545120407905E-2</v>
      </c>
      <c r="AS174">
        <f t="shared" si="125"/>
        <v>-1.7132314038653089</v>
      </c>
      <c r="AT174">
        <f t="shared" si="144"/>
        <v>114.15110400732334</v>
      </c>
      <c r="AU174" s="38">
        <f t="shared" si="126"/>
        <v>0.55157407736379538</v>
      </c>
      <c r="AV174">
        <f t="shared" si="127"/>
        <v>23.435893437752007</v>
      </c>
      <c r="AW174">
        <f t="shared" si="128"/>
        <v>23.43623408866582</v>
      </c>
      <c r="AX174">
        <f t="shared" si="147"/>
        <v>114.14962061962112</v>
      </c>
      <c r="AY174">
        <f t="shared" si="147"/>
        <v>114.15002086118267</v>
      </c>
      <c r="AZ174" s="39">
        <f t="shared" si="129"/>
        <v>0.23449179786484781</v>
      </c>
      <c r="BA174" s="39">
        <f t="shared" si="130"/>
        <v>0.86865746864485827</v>
      </c>
      <c r="BB174" s="10">
        <f t="shared" si="145"/>
        <v>913.19856592321514</v>
      </c>
    </row>
    <row r="175" spans="4:54" x14ac:dyDescent="0.35">
      <c r="D175" s="8">
        <f t="shared" si="146"/>
        <v>35968</v>
      </c>
      <c r="E175" s="9">
        <f t="shared" si="123"/>
        <v>0.55208333333333337</v>
      </c>
      <c r="F175" s="10">
        <f t="shared" si="131"/>
        <v>2450987.010416667</v>
      </c>
      <c r="G175" s="7">
        <f t="shared" si="132"/>
        <v>-1.52769221993983E-2</v>
      </c>
      <c r="H175" s="6">
        <f t="shared" si="99"/>
        <v>90.485500259406535</v>
      </c>
      <c r="I175">
        <f t="shared" si="100"/>
        <v>-192.42558056842796</v>
      </c>
      <c r="J175" s="6">
        <f t="shared" si="101"/>
        <v>1.6709276166408698E-2</v>
      </c>
      <c r="K175">
        <f t="shared" si="102"/>
        <v>0.40375542259332092</v>
      </c>
      <c r="L175">
        <f t="shared" si="133"/>
        <v>90.889255681999856</v>
      </c>
      <c r="M175">
        <f t="shared" si="134"/>
        <v>-192.02182514583464</v>
      </c>
      <c r="N175">
        <f t="shared" si="135"/>
        <v>1.0163315349085118</v>
      </c>
      <c r="O175">
        <f t="shared" si="103"/>
        <v>90.881514441023128</v>
      </c>
      <c r="P175">
        <f t="shared" si="104"/>
        <v>23.4394897747135</v>
      </c>
      <c r="Q175">
        <f t="shared" si="105"/>
        <v>-2.3123015160613361E-3</v>
      </c>
      <c r="R175">
        <f t="shared" si="106"/>
        <v>23.43717747319744</v>
      </c>
      <c r="S175">
        <f t="shared" si="107"/>
        <v>23.434237853193618</v>
      </c>
      <c r="T175">
        <f t="shared" si="108"/>
        <v>4.3026547610408361E-2</v>
      </c>
      <c r="U175">
        <f t="shared" si="109"/>
        <v>-1.9304664242454825</v>
      </c>
      <c r="V175">
        <f t="shared" si="110"/>
        <v>720.51609357575444</v>
      </c>
      <c r="W175">
        <f t="shared" si="136"/>
        <v>0.12902339393860984</v>
      </c>
      <c r="X175">
        <f t="shared" si="111"/>
        <v>18.386686062898054</v>
      </c>
      <c r="Y175">
        <f t="shared" si="137"/>
        <v>71.61331393710195</v>
      </c>
      <c r="Z175">
        <f t="shared" si="138"/>
        <v>5.3638148489210963E-3</v>
      </c>
      <c r="AA175" s="13">
        <f t="shared" si="139"/>
        <v>71.618677751950869</v>
      </c>
      <c r="AB175" s="13">
        <f t="shared" si="112"/>
        <v>180.37530504833117</v>
      </c>
      <c r="AD175" s="10">
        <f t="shared" si="113"/>
        <v>2450987.0087176668</v>
      </c>
      <c r="AE175" s="1">
        <f t="shared" si="140"/>
        <v>-1.5276968715486769E-2</v>
      </c>
      <c r="AF175">
        <f t="shared" si="114"/>
        <v>90.483825644412605</v>
      </c>
      <c r="AG175">
        <f t="shared" si="115"/>
        <v>-192.42725510343627</v>
      </c>
      <c r="AH175">
        <f t="shared" si="116"/>
        <v>1.6709276168363915E-2</v>
      </c>
      <c r="AI175">
        <f t="shared" si="117"/>
        <v>0.40380902997196355</v>
      </c>
      <c r="AJ175">
        <f t="shared" si="141"/>
        <v>90.887634674384572</v>
      </c>
      <c r="AK175">
        <f t="shared" si="142"/>
        <v>-192.0234460734643</v>
      </c>
      <c r="AL175">
        <f t="shared" si="143"/>
        <v>1.0163314331742144</v>
      </c>
      <c r="AM175">
        <f t="shared" si="118"/>
        <v>90.879893440187388</v>
      </c>
      <c r="AN175">
        <f t="shared" si="119"/>
        <v>23.439489775318403</v>
      </c>
      <c r="AO175">
        <f t="shared" si="120"/>
        <v>-2.3123032410871502E-3</v>
      </c>
      <c r="AP175">
        <f t="shared" si="121"/>
        <v>23.437177472077316</v>
      </c>
      <c r="AQ175">
        <f t="shared" si="122"/>
        <v>23.434248653028703</v>
      </c>
      <c r="AR175">
        <f t="shared" si="124"/>
        <v>4.3026547606178696E-2</v>
      </c>
      <c r="AS175">
        <f t="shared" si="125"/>
        <v>-1.9300986009044037</v>
      </c>
      <c r="AT175">
        <f t="shared" si="144"/>
        <v>114.14768815721874</v>
      </c>
      <c r="AU175" s="38">
        <f t="shared" si="126"/>
        <v>0.55172467958396143</v>
      </c>
      <c r="AV175">
        <f t="shared" si="127"/>
        <v>23.43517049116447</v>
      </c>
      <c r="AW175">
        <f t="shared" si="128"/>
        <v>23.431143691153679</v>
      </c>
      <c r="AX175">
        <f t="shared" si="147"/>
        <v>114.14877121789344</v>
      </c>
      <c r="AY175">
        <f t="shared" si="147"/>
        <v>114.14404034210493</v>
      </c>
      <c r="AZ175" s="39">
        <f t="shared" si="129"/>
        <v>0.23464475953425742</v>
      </c>
      <c r="BA175" s="39">
        <f t="shared" si="130"/>
        <v>0.86879145831203064</v>
      </c>
      <c r="BB175" s="10">
        <f t="shared" si="145"/>
        <v>913.17124623999348</v>
      </c>
    </row>
    <row r="176" spans="4:54" x14ac:dyDescent="0.35">
      <c r="D176" s="8">
        <f t="shared" si="146"/>
        <v>35969</v>
      </c>
      <c r="E176" s="9">
        <f t="shared" si="123"/>
        <v>0.55208333333333337</v>
      </c>
      <c r="F176" s="10">
        <f t="shared" si="131"/>
        <v>2450988.010416667</v>
      </c>
      <c r="G176" s="7">
        <f t="shared" si="132"/>
        <v>-1.5249543691526979E-2</v>
      </c>
      <c r="H176" s="6">
        <f t="shared" si="99"/>
        <v>91.471147619317435</v>
      </c>
      <c r="I176">
        <f t="shared" si="100"/>
        <v>-191.43998028657467</v>
      </c>
      <c r="J176" s="6">
        <f t="shared" si="101"/>
        <v>1.6709275015604257E-2</v>
      </c>
      <c r="K176">
        <f t="shared" si="102"/>
        <v>0.37214827419234325</v>
      </c>
      <c r="L176">
        <f t="shared" si="133"/>
        <v>91.843295893509776</v>
      </c>
      <c r="M176">
        <f t="shared" si="134"/>
        <v>-191.06783201238233</v>
      </c>
      <c r="N176">
        <f t="shared" si="135"/>
        <v>1.016389066323556</v>
      </c>
      <c r="O176">
        <f t="shared" si="103"/>
        <v>91.835550663100506</v>
      </c>
      <c r="P176">
        <f t="shared" si="104"/>
        <v>23.439489418678967</v>
      </c>
      <c r="Q176">
        <f t="shared" si="105"/>
        <v>-2.311285208734718E-3</v>
      </c>
      <c r="R176">
        <f t="shared" si="106"/>
        <v>23.437178133470233</v>
      </c>
      <c r="S176">
        <f t="shared" si="107"/>
        <v>23.424433703529729</v>
      </c>
      <c r="T176">
        <f t="shared" si="108"/>
        <v>4.3026550103650113E-2</v>
      </c>
      <c r="U176">
        <f t="shared" si="109"/>
        <v>-2.1464559934869536</v>
      </c>
      <c r="V176">
        <f t="shared" si="110"/>
        <v>720.30010400651304</v>
      </c>
      <c r="W176">
        <f t="shared" si="136"/>
        <v>7.5026001628259564E-2</v>
      </c>
      <c r="X176">
        <f t="shared" si="111"/>
        <v>18.396281733495094</v>
      </c>
      <c r="Y176">
        <f t="shared" si="137"/>
        <v>71.603718266504899</v>
      </c>
      <c r="Z176">
        <f t="shared" si="138"/>
        <v>5.3668153302643302E-3</v>
      </c>
      <c r="AA176" s="13">
        <f t="shared" si="139"/>
        <v>71.609085081835161</v>
      </c>
      <c r="AB176" s="13">
        <f t="shared" si="112"/>
        <v>180.21814204600238</v>
      </c>
      <c r="AD176" s="10">
        <f t="shared" si="113"/>
        <v>2450988.0087176668</v>
      </c>
      <c r="AE176" s="1">
        <f t="shared" si="140"/>
        <v>-1.5249590207615448E-2</v>
      </c>
      <c r="AF176">
        <f t="shared" si="114"/>
        <v>91.469473004323504</v>
      </c>
      <c r="AG176">
        <f t="shared" si="115"/>
        <v>-191.44165482158297</v>
      </c>
      <c r="AH176">
        <f t="shared" si="116"/>
        <v>1.6709275017559474E-2</v>
      </c>
      <c r="AI176">
        <f t="shared" si="117"/>
        <v>0.37220206510206527</v>
      </c>
      <c r="AJ176">
        <f t="shared" si="141"/>
        <v>91.841675069425563</v>
      </c>
      <c r="AK176">
        <f t="shared" si="142"/>
        <v>-191.0694527564809</v>
      </c>
      <c r="AL176">
        <f t="shared" si="143"/>
        <v>1.0163889725569193</v>
      </c>
      <c r="AM176">
        <f t="shared" si="118"/>
        <v>91.833929845792852</v>
      </c>
      <c r="AN176">
        <f t="shared" si="119"/>
        <v>23.43948941928387</v>
      </c>
      <c r="AO176">
        <f t="shared" si="120"/>
        <v>-2.3112869371155202E-3</v>
      </c>
      <c r="AP176">
        <f t="shared" si="121"/>
        <v>23.437178132346755</v>
      </c>
      <c r="AQ176">
        <f t="shared" si="122"/>
        <v>23.424456196492311</v>
      </c>
      <c r="AR176">
        <f t="shared" si="124"/>
        <v>4.302655009940777E-2</v>
      </c>
      <c r="AS176">
        <f t="shared" si="125"/>
        <v>-2.14608999216978</v>
      </c>
      <c r="AT176">
        <f t="shared" si="144"/>
        <v>114.13618459396419</v>
      </c>
      <c r="AU176" s="38">
        <f t="shared" si="126"/>
        <v>0.55187467360567344</v>
      </c>
      <c r="AV176">
        <f t="shared" si="127"/>
        <v>23.42756084545583</v>
      </c>
      <c r="AW176">
        <f t="shared" si="128"/>
        <v>23.419170701610597</v>
      </c>
      <c r="AX176">
        <f t="shared" si="147"/>
        <v>114.13983143992493</v>
      </c>
      <c r="AY176">
        <f t="shared" si="147"/>
        <v>114.12997668046853</v>
      </c>
      <c r="AZ176" s="39">
        <f t="shared" si="129"/>
        <v>0.23481958627254865</v>
      </c>
      <c r="BA176" s="39">
        <f t="shared" si="130"/>
        <v>0.86890238660697494</v>
      </c>
      <c r="BB176" s="10">
        <f t="shared" si="145"/>
        <v>913.07923248157385</v>
      </c>
    </row>
    <row r="177" spans="4:54" x14ac:dyDescent="0.35">
      <c r="D177" s="8">
        <f t="shared" si="146"/>
        <v>35970</v>
      </c>
      <c r="E177" s="9">
        <f t="shared" si="123"/>
        <v>0.55208333333333337</v>
      </c>
      <c r="F177" s="10">
        <f t="shared" si="131"/>
        <v>2450989.010416667</v>
      </c>
      <c r="G177" s="7">
        <f t="shared" si="132"/>
        <v>-1.5222165183655658E-2</v>
      </c>
      <c r="H177" s="6">
        <f t="shared" si="99"/>
        <v>92.456794979228789</v>
      </c>
      <c r="I177">
        <f t="shared" si="100"/>
        <v>-190.4543800047216</v>
      </c>
      <c r="J177" s="6">
        <f t="shared" si="101"/>
        <v>1.6709273864799621E-2</v>
      </c>
      <c r="K177">
        <f t="shared" si="102"/>
        <v>0.34043752581163295</v>
      </c>
      <c r="L177">
        <f t="shared" si="133"/>
        <v>92.797232505040427</v>
      </c>
      <c r="M177">
        <f t="shared" si="134"/>
        <v>-190.11394247890996</v>
      </c>
      <c r="N177">
        <f t="shared" si="135"/>
        <v>1.0164419006094709</v>
      </c>
      <c r="O177">
        <f t="shared" si="103"/>
        <v>92.789483286954152</v>
      </c>
      <c r="P177">
        <f t="shared" si="104"/>
        <v>23.439489062644434</v>
      </c>
      <c r="Q177">
        <f t="shared" si="105"/>
        <v>-2.3102669271596221E-3</v>
      </c>
      <c r="R177">
        <f t="shared" si="106"/>
        <v>23.437178795717273</v>
      </c>
      <c r="S177">
        <f t="shared" si="107"/>
        <v>23.407750902626493</v>
      </c>
      <c r="T177">
        <f t="shared" si="108"/>
        <v>4.3026552604346846E-2</v>
      </c>
      <c r="U177">
        <f t="shared" si="109"/>
        <v>-2.3611769841078032</v>
      </c>
      <c r="V177">
        <f t="shared" si="110"/>
        <v>720.08538301589215</v>
      </c>
      <c r="W177">
        <f t="shared" si="136"/>
        <v>2.1345753973037063E-2</v>
      </c>
      <c r="X177">
        <f t="shared" si="111"/>
        <v>18.412866706677125</v>
      </c>
      <c r="Y177">
        <f t="shared" si="137"/>
        <v>71.587133293322879</v>
      </c>
      <c r="Z177">
        <f t="shared" si="138"/>
        <v>5.3720020898425274E-3</v>
      </c>
      <c r="AA177" s="13">
        <f t="shared" si="139"/>
        <v>71.592505295412721</v>
      </c>
      <c r="AB177" s="13">
        <f t="shared" si="112"/>
        <v>180.06201763343657</v>
      </c>
      <c r="AD177" s="10">
        <f t="shared" si="113"/>
        <v>2450989.0087176668</v>
      </c>
      <c r="AE177" s="1">
        <f t="shared" si="140"/>
        <v>-1.5222211699744127E-2</v>
      </c>
      <c r="AF177">
        <f t="shared" si="114"/>
        <v>92.455120364234858</v>
      </c>
      <c r="AG177">
        <f t="shared" si="115"/>
        <v>-190.45605453972991</v>
      </c>
      <c r="AH177">
        <f t="shared" si="116"/>
        <v>1.6709273866754838E-2</v>
      </c>
      <c r="AI177">
        <f t="shared" si="117"/>
        <v>0.34049148524187783</v>
      </c>
      <c r="AJ177">
        <f t="shared" si="141"/>
        <v>92.795611849476742</v>
      </c>
      <c r="AK177">
        <f t="shared" si="142"/>
        <v>-190.11556305448804</v>
      </c>
      <c r="AL177">
        <f t="shared" si="143"/>
        <v>1.0164418148356189</v>
      </c>
      <c r="AM177">
        <f t="shared" si="118"/>
        <v>92.787862638164043</v>
      </c>
      <c r="AN177">
        <f t="shared" si="119"/>
        <v>23.439489063249336</v>
      </c>
      <c r="AO177">
        <f t="shared" si="120"/>
        <v>-2.3102686588939358E-3</v>
      </c>
      <c r="AP177">
        <f t="shared" si="121"/>
        <v>23.437178794590441</v>
      </c>
      <c r="AQ177">
        <f t="shared" si="122"/>
        <v>23.407785075373393</v>
      </c>
      <c r="AR177">
        <f t="shared" si="124"/>
        <v>4.3026552600091833E-2</v>
      </c>
      <c r="AS177">
        <f t="shared" si="125"/>
        <v>-2.3608134698035839</v>
      </c>
      <c r="AT177">
        <f t="shared" si="144"/>
        <v>114.11660679433528</v>
      </c>
      <c r="AU177" s="38">
        <f t="shared" si="126"/>
        <v>0.55202378713180811</v>
      </c>
      <c r="AV177">
        <f t="shared" si="127"/>
        <v>23.413069663633248</v>
      </c>
      <c r="AW177">
        <f t="shared" si="128"/>
        <v>23.400322934108591</v>
      </c>
      <c r="AX177">
        <f t="shared" si="147"/>
        <v>114.12281190166354</v>
      </c>
      <c r="AY177">
        <f t="shared" si="147"/>
        <v>114.10784620272891</v>
      </c>
      <c r="AZ177" s="39">
        <f t="shared" si="129"/>
        <v>0.23501597629385387</v>
      </c>
      <c r="BA177" s="39">
        <f t="shared" si="130"/>
        <v>0.86899002658383295</v>
      </c>
      <c r="BB177" s="10">
        <f t="shared" si="145"/>
        <v>912.92263241756973</v>
      </c>
    </row>
    <row r="178" spans="4:54" x14ac:dyDescent="0.35">
      <c r="D178" s="8">
        <f t="shared" si="146"/>
        <v>35971</v>
      </c>
      <c r="E178" s="9">
        <f t="shared" si="123"/>
        <v>0.55208333333333337</v>
      </c>
      <c r="F178" s="10">
        <f t="shared" si="131"/>
        <v>2450990.010416667</v>
      </c>
      <c r="G178" s="7">
        <f t="shared" si="132"/>
        <v>-1.5194786675784337E-2</v>
      </c>
      <c r="H178" s="6">
        <f t="shared" si="99"/>
        <v>93.442442339140484</v>
      </c>
      <c r="I178">
        <f t="shared" si="100"/>
        <v>-189.46877972286876</v>
      </c>
      <c r="J178" s="6">
        <f t="shared" si="101"/>
        <v>1.6709272713994798E-2</v>
      </c>
      <c r="K178">
        <f t="shared" si="102"/>
        <v>0.30863202382628935</v>
      </c>
      <c r="L178">
        <f t="shared" si="133"/>
        <v>93.751074362966776</v>
      </c>
      <c r="M178">
        <f t="shared" si="134"/>
        <v>-189.16014769904248</v>
      </c>
      <c r="N178">
        <f t="shared" si="135"/>
        <v>1.0164900236121894</v>
      </c>
      <c r="O178">
        <f t="shared" si="103"/>
        <v>93.743321158962431</v>
      </c>
      <c r="P178">
        <f t="shared" si="104"/>
        <v>23.4394887066099</v>
      </c>
      <c r="Q178">
        <f t="shared" si="105"/>
        <v>-2.3092466722058405E-3</v>
      </c>
      <c r="R178">
        <f t="shared" si="106"/>
        <v>23.437179459937695</v>
      </c>
      <c r="S178">
        <f t="shared" si="107"/>
        <v>23.384198663037001</v>
      </c>
      <c r="T178">
        <f t="shared" si="108"/>
        <v>4.3026555112495299E-2</v>
      </c>
      <c r="U178">
        <f t="shared" si="109"/>
        <v>-2.5742389285741396</v>
      </c>
      <c r="V178">
        <f t="shared" si="110"/>
        <v>719.87232107142586</v>
      </c>
      <c r="W178">
        <f t="shared" si="136"/>
        <v>-3.1919732143535384E-2</v>
      </c>
      <c r="X178">
        <f t="shared" si="111"/>
        <v>18.436429568089405</v>
      </c>
      <c r="Y178">
        <f t="shared" si="137"/>
        <v>71.563570431910591</v>
      </c>
      <c r="Z178">
        <f t="shared" si="138"/>
        <v>5.3793728162101779E-3</v>
      </c>
      <c r="AA178" s="13">
        <f t="shared" si="139"/>
        <v>71.568949804726799</v>
      </c>
      <c r="AB178" s="13">
        <f t="shared" si="112"/>
        <v>179.90735880949217</v>
      </c>
      <c r="AD178" s="10">
        <f t="shared" si="113"/>
        <v>2450990.0087176668</v>
      </c>
      <c r="AE178" s="1">
        <f t="shared" si="140"/>
        <v>-1.5194833191872805E-2</v>
      </c>
      <c r="AF178">
        <f t="shared" si="114"/>
        <v>93.440767724146554</v>
      </c>
      <c r="AG178">
        <f t="shared" si="115"/>
        <v>-189.47045425787707</v>
      </c>
      <c r="AH178">
        <f t="shared" si="116"/>
        <v>1.6709272715950015E-2</v>
      </c>
      <c r="AI178">
        <f t="shared" si="117"/>
        <v>0.30868613672826745</v>
      </c>
      <c r="AJ178">
        <f t="shared" si="141"/>
        <v>93.749453860874823</v>
      </c>
      <c r="AK178">
        <f t="shared" si="142"/>
        <v>-189.16176812114881</v>
      </c>
      <c r="AL178">
        <f t="shared" si="143"/>
        <v>1.0164899458540966</v>
      </c>
      <c r="AM178">
        <f t="shared" si="118"/>
        <v>93.741700663641055</v>
      </c>
      <c r="AN178">
        <f t="shared" si="119"/>
        <v>23.439488707214803</v>
      </c>
      <c r="AO178">
        <f t="shared" si="120"/>
        <v>-2.3092484072921859E-3</v>
      </c>
      <c r="AP178">
        <f t="shared" si="121"/>
        <v>23.43717945880751</v>
      </c>
      <c r="AQ178">
        <f t="shared" si="122"/>
        <v>23.384244497618827</v>
      </c>
      <c r="AR178">
        <f t="shared" si="124"/>
        <v>4.3026555108227622E-2</v>
      </c>
      <c r="AS178">
        <f t="shared" si="125"/>
        <v>-2.5738785629182135</v>
      </c>
      <c r="AT178">
        <f t="shared" si="144"/>
        <v>114.0889755051674</v>
      </c>
      <c r="AU178" s="38">
        <f t="shared" si="126"/>
        <v>0.55217174900202659</v>
      </c>
      <c r="AV178">
        <f t="shared" si="127"/>
        <v>23.39170483205999</v>
      </c>
      <c r="AW178">
        <f t="shared" si="128"/>
        <v>23.374610912403405</v>
      </c>
      <c r="AX178">
        <f t="shared" si="147"/>
        <v>114.09773050985243</v>
      </c>
      <c r="AY178">
        <f t="shared" si="147"/>
        <v>114.07767247901386</v>
      </c>
      <c r="AZ178" s="39">
        <f t="shared" si="129"/>
        <v>0.23523360869688095</v>
      </c>
      <c r="BA178" s="39">
        <f t="shared" si="130"/>
        <v>0.86905417255484285</v>
      </c>
      <c r="BB178" s="10">
        <f t="shared" si="145"/>
        <v>912.70161195546507</v>
      </c>
    </row>
    <row r="179" spans="4:54" x14ac:dyDescent="0.35">
      <c r="D179" s="8">
        <f t="shared" si="146"/>
        <v>35972</v>
      </c>
      <c r="E179" s="9">
        <f t="shared" si="123"/>
        <v>0.55208333333333337</v>
      </c>
      <c r="F179" s="10">
        <f t="shared" si="131"/>
        <v>2450991.010416667</v>
      </c>
      <c r="G179" s="7">
        <f t="shared" si="132"/>
        <v>-1.5167408167913015E-2</v>
      </c>
      <c r="H179" s="6">
        <f t="shared" si="99"/>
        <v>94.428089699052862</v>
      </c>
      <c r="I179">
        <f t="shared" si="100"/>
        <v>-188.48317944101615</v>
      </c>
      <c r="J179" s="6">
        <f t="shared" si="101"/>
        <v>1.6709271563189784E-2</v>
      </c>
      <c r="K179">
        <f t="shared" si="102"/>
        <v>0.27674063609987481</v>
      </c>
      <c r="L179">
        <f t="shared" si="133"/>
        <v>94.704830335152735</v>
      </c>
      <c r="M179">
        <f t="shared" si="134"/>
        <v>-188.20643880491627</v>
      </c>
      <c r="N179">
        <f t="shared" si="135"/>
        <v>1.016533422443749</v>
      </c>
      <c r="O179">
        <f t="shared" si="103"/>
        <v>94.697073146992651</v>
      </c>
      <c r="P179">
        <f t="shared" si="104"/>
        <v>23.439488350575367</v>
      </c>
      <c r="Q179">
        <f t="shared" si="105"/>
        <v>-2.3082244447448523E-3</v>
      </c>
      <c r="R179">
        <f t="shared" si="106"/>
        <v>23.43718012613062</v>
      </c>
      <c r="S179">
        <f t="shared" si="107"/>
        <v>23.35378890101892</v>
      </c>
      <c r="T179">
        <f t="shared" si="108"/>
        <v>4.3026557628092155E-2</v>
      </c>
      <c r="U179">
        <f t="shared" si="109"/>
        <v>-2.785253668593517</v>
      </c>
      <c r="V179">
        <f t="shared" si="110"/>
        <v>719.66130633140642</v>
      </c>
      <c r="W179">
        <f t="shared" si="136"/>
        <v>-8.4673417148394492E-2</v>
      </c>
      <c r="X179">
        <f t="shared" si="111"/>
        <v>18.46695524019006</v>
      </c>
      <c r="Y179">
        <f t="shared" si="137"/>
        <v>71.53304475980994</v>
      </c>
      <c r="Z179">
        <f t="shared" si="138"/>
        <v>5.3889245814090353E-3</v>
      </c>
      <c r="AA179" s="13">
        <f t="shared" si="139"/>
        <v>71.53843368439135</v>
      </c>
      <c r="AB179" s="13">
        <f t="shared" si="112"/>
        <v>179.75458612557463</v>
      </c>
      <c r="AD179" s="10">
        <f t="shared" si="113"/>
        <v>2450991.0087176668</v>
      </c>
      <c r="AE179" s="1">
        <f t="shared" si="140"/>
        <v>-1.5167454684001484E-2</v>
      </c>
      <c r="AF179">
        <f t="shared" si="114"/>
        <v>94.426415084058817</v>
      </c>
      <c r="AG179">
        <f t="shared" si="115"/>
        <v>-188.48485397602445</v>
      </c>
      <c r="AH179">
        <f t="shared" si="116"/>
        <v>1.6709271565145005E-2</v>
      </c>
      <c r="AI179">
        <f t="shared" si="117"/>
        <v>0.27679488739000596</v>
      </c>
      <c r="AJ179">
        <f t="shared" si="141"/>
        <v>94.703209971448828</v>
      </c>
      <c r="AK179">
        <f t="shared" si="142"/>
        <v>-188.20805908863446</v>
      </c>
      <c r="AL179">
        <f t="shared" si="143"/>
        <v>1.0165333527222371</v>
      </c>
      <c r="AM179">
        <f t="shared" si="118"/>
        <v>94.695452790056336</v>
      </c>
      <c r="AN179">
        <f t="shared" si="119"/>
        <v>23.43948835118027</v>
      </c>
      <c r="AO179">
        <f t="shared" si="120"/>
        <v>-2.308226183181748E-3</v>
      </c>
      <c r="AP179">
        <f t="shared" si="121"/>
        <v>23.437180124997088</v>
      </c>
      <c r="AQ179">
        <f t="shared" si="122"/>
        <v>23.353846374906301</v>
      </c>
      <c r="AR179">
        <f t="shared" si="124"/>
        <v>4.3026557623811856E-2</v>
      </c>
      <c r="AS179">
        <f t="shared" si="125"/>
        <v>-2.7848971087316734</v>
      </c>
      <c r="AT179">
        <f t="shared" si="144"/>
        <v>114.05331867414176</v>
      </c>
      <c r="AU179" s="38">
        <f t="shared" si="126"/>
        <v>0.55231828965884144</v>
      </c>
      <c r="AV179">
        <f t="shared" si="127"/>
        <v>23.363476949286376</v>
      </c>
      <c r="AW179">
        <f t="shared" si="128"/>
        <v>23.342047853885102</v>
      </c>
      <c r="AX179">
        <f t="shared" si="147"/>
        <v>114.06461240279063</v>
      </c>
      <c r="AY179">
        <f t="shared" si="147"/>
        <v>114.039486244046</v>
      </c>
      <c r="AZ179" s="39">
        <f t="shared" si="129"/>
        <v>0.23547214409553416</v>
      </c>
      <c r="BA179" s="39">
        <f t="shared" si="130"/>
        <v>0.86909464033674699</v>
      </c>
      <c r="BB179" s="10">
        <f t="shared" si="145"/>
        <v>912.41639458734653</v>
      </c>
    </row>
    <row r="180" spans="4:54" x14ac:dyDescent="0.35">
      <c r="D180" s="8">
        <f t="shared" si="146"/>
        <v>35973</v>
      </c>
      <c r="E180" s="9">
        <f t="shared" si="123"/>
        <v>0.55208333333333337</v>
      </c>
      <c r="F180" s="10">
        <f t="shared" si="131"/>
        <v>2450992.010416667</v>
      </c>
      <c r="G180" s="7">
        <f t="shared" si="132"/>
        <v>-1.5140029660041694E-2</v>
      </c>
      <c r="H180" s="6">
        <f t="shared" si="99"/>
        <v>95.41373705896558</v>
      </c>
      <c r="I180">
        <f t="shared" si="100"/>
        <v>-187.49757915916376</v>
      </c>
      <c r="J180" s="6">
        <f t="shared" si="101"/>
        <v>1.6709270412384583E-2</v>
      </c>
      <c r="K180">
        <f t="shared" si="102"/>
        <v>0.2447722499582852</v>
      </c>
      <c r="L180">
        <f t="shared" si="133"/>
        <v>95.658509308923868</v>
      </c>
      <c r="M180">
        <f t="shared" si="134"/>
        <v>-187.25280690920547</v>
      </c>
      <c r="N180">
        <f t="shared" si="135"/>
        <v>1.0165720854846449</v>
      </c>
      <c r="O180">
        <f t="shared" si="103"/>
        <v>95.6507481383738</v>
      </c>
      <c r="P180">
        <f t="shared" si="104"/>
        <v>23.439487994540833</v>
      </c>
      <c r="Q180">
        <f t="shared" si="105"/>
        <v>-2.3072002456498214E-3</v>
      </c>
      <c r="R180">
        <f t="shared" si="106"/>
        <v>23.437180794295184</v>
      </c>
      <c r="S180">
        <f t="shared" si="107"/>
        <v>23.31653621928881</v>
      </c>
      <c r="T180">
        <f t="shared" si="108"/>
        <v>4.3026560151134159E-2</v>
      </c>
      <c r="U180">
        <f t="shared" si="109"/>
        <v>-2.9938360204103773</v>
      </c>
      <c r="V180">
        <f t="shared" si="110"/>
        <v>719.45272397958956</v>
      </c>
      <c r="W180">
        <f t="shared" si="136"/>
        <v>-0.13681900510260903</v>
      </c>
      <c r="X180">
        <f t="shared" si="111"/>
        <v>18.50442503888846</v>
      </c>
      <c r="Y180">
        <f t="shared" si="137"/>
        <v>71.495574961111544</v>
      </c>
      <c r="Z180">
        <f t="shared" si="138"/>
        <v>5.4006538576542047E-3</v>
      </c>
      <c r="AA180" s="13">
        <f t="shared" si="139"/>
        <v>71.500975614969192</v>
      </c>
      <c r="AB180" s="13">
        <f t="shared" si="112"/>
        <v>179.60411176154958</v>
      </c>
      <c r="AD180" s="10">
        <f t="shared" si="113"/>
        <v>2450992.0087176668</v>
      </c>
      <c r="AE180" s="1">
        <f t="shared" si="140"/>
        <v>-1.5140076176130163E-2</v>
      </c>
      <c r="AF180">
        <f t="shared" si="114"/>
        <v>95.412062443971649</v>
      </c>
      <c r="AG180">
        <f t="shared" si="115"/>
        <v>-187.49925369417207</v>
      </c>
      <c r="AH180">
        <f t="shared" si="116"/>
        <v>1.67092704143398E-2</v>
      </c>
      <c r="AI180">
        <f t="shared" si="117"/>
        <v>0.24482662452164075</v>
      </c>
      <c r="AJ180">
        <f t="shared" si="141"/>
        <v>95.656889068493285</v>
      </c>
      <c r="AK180">
        <f t="shared" si="142"/>
        <v>-187.25442706965043</v>
      </c>
      <c r="AL180">
        <f t="shared" si="143"/>
        <v>1.0165720238183786</v>
      </c>
      <c r="AM180">
        <f t="shared" si="118"/>
        <v>95.649127904707797</v>
      </c>
      <c r="AN180">
        <f t="shared" si="119"/>
        <v>23.439487995145736</v>
      </c>
      <c r="AO180">
        <f t="shared" si="120"/>
        <v>-2.3072019874357825E-3</v>
      </c>
      <c r="AP180">
        <f t="shared" si="121"/>
        <v>23.437180793158301</v>
      </c>
      <c r="AQ180">
        <f t="shared" si="122"/>
        <v>23.316605305404703</v>
      </c>
      <c r="AR180">
        <f t="shared" si="124"/>
        <v>4.3026560146841197E-2</v>
      </c>
      <c r="AS180">
        <f t="shared" si="125"/>
        <v>-2.9934839178746118</v>
      </c>
      <c r="AT180">
        <f t="shared" si="144"/>
        <v>114.00967135708805</v>
      </c>
      <c r="AU180" s="38">
        <f t="shared" si="126"/>
        <v>0.55246314160963517</v>
      </c>
      <c r="AV180">
        <f t="shared" si="127"/>
        <v>23.32839931122377</v>
      </c>
      <c r="AW180">
        <f t="shared" si="128"/>
        <v>23.30264964995521</v>
      </c>
      <c r="AX180">
        <f t="shared" si="147"/>
        <v>114.02348986738839</v>
      </c>
      <c r="AY180">
        <f t="shared" si="147"/>
        <v>113.99332529483948</v>
      </c>
      <c r="AZ180" s="39">
        <f t="shared" si="129"/>
        <v>0.23573122531133409</v>
      </c>
      <c r="BA180" s="39">
        <f t="shared" si="130"/>
        <v>0.86911126742863365</v>
      </c>
      <c r="BB180" s="10">
        <f t="shared" si="145"/>
        <v>912.06726064891154</v>
      </c>
    </row>
    <row r="181" spans="4:54" x14ac:dyDescent="0.35">
      <c r="D181" s="8">
        <f t="shared" si="146"/>
        <v>35974</v>
      </c>
      <c r="E181" s="9">
        <f t="shared" si="123"/>
        <v>0.55208333333333337</v>
      </c>
      <c r="F181" s="10">
        <f t="shared" si="131"/>
        <v>2450993.010416667</v>
      </c>
      <c r="G181" s="7">
        <f t="shared" si="132"/>
        <v>-1.5112651152170373E-2</v>
      </c>
      <c r="H181" s="6">
        <f t="shared" si="99"/>
        <v>96.39938441887864</v>
      </c>
      <c r="I181">
        <f t="shared" si="100"/>
        <v>-186.51197887731161</v>
      </c>
      <c r="J181" s="6">
        <f t="shared" si="101"/>
        <v>1.6709269261579188E-2</v>
      </c>
      <c r="K181">
        <f t="shared" si="102"/>
        <v>0.21273577016362208</v>
      </c>
      <c r="L181">
        <f t="shared" si="133"/>
        <v>96.612120189042258</v>
      </c>
      <c r="M181">
        <f t="shared" si="134"/>
        <v>-186.29924310714799</v>
      </c>
      <c r="N181">
        <f t="shared" si="135"/>
        <v>1.0166060023859493</v>
      </c>
      <c r="O181">
        <f t="shared" si="103"/>
        <v>96.604355037871358</v>
      </c>
      <c r="P181">
        <f t="shared" si="104"/>
        <v>23.4394876385063</v>
      </c>
      <c r="Q181">
        <f t="shared" si="105"/>
        <v>-2.306174075795597E-3</v>
      </c>
      <c r="R181">
        <f t="shared" si="106"/>
        <v>23.437181464430505</v>
      </c>
      <c r="S181">
        <f t="shared" si="107"/>
        <v>23.272457886221069</v>
      </c>
      <c r="T181">
        <f t="shared" si="108"/>
        <v>4.3026562681617989E-2</v>
      </c>
      <c r="U181">
        <f t="shared" si="109"/>
        <v>-3.1996044325159181</v>
      </c>
      <c r="V181">
        <f t="shared" si="110"/>
        <v>719.24695556748406</v>
      </c>
      <c r="W181">
        <f t="shared" si="136"/>
        <v>-0.18826110812898378</v>
      </c>
      <c r="X181">
        <f t="shared" si="111"/>
        <v>18.548816743266233</v>
      </c>
      <c r="Y181">
        <f t="shared" si="137"/>
        <v>71.451183256733771</v>
      </c>
      <c r="Z181">
        <f t="shared" si="138"/>
        <v>5.4145565380333948E-3</v>
      </c>
      <c r="AA181" s="13">
        <f t="shared" si="139"/>
        <v>71.456597813271799</v>
      </c>
      <c r="AB181" s="13">
        <f t="shared" si="112"/>
        <v>179.45633768040773</v>
      </c>
      <c r="AD181" s="10">
        <f t="shared" si="113"/>
        <v>2450993.0087176668</v>
      </c>
      <c r="AE181" s="1">
        <f t="shared" si="140"/>
        <v>-1.5112697668258842E-2</v>
      </c>
      <c r="AF181">
        <f t="shared" si="114"/>
        <v>96.397709803884709</v>
      </c>
      <c r="AG181">
        <f t="shared" si="115"/>
        <v>-186.51365341231991</v>
      </c>
      <c r="AH181">
        <f t="shared" si="116"/>
        <v>1.6709269263534408E-2</v>
      </c>
      <c r="AI181">
        <f t="shared" si="117"/>
        <v>0.21279025285736775</v>
      </c>
      <c r="AJ181">
        <f t="shared" si="141"/>
        <v>96.610500056742083</v>
      </c>
      <c r="AK181">
        <f t="shared" si="142"/>
        <v>-186.30086315946255</v>
      </c>
      <c r="AL181">
        <f t="shared" si="143"/>
        <v>1.0166059487914327</v>
      </c>
      <c r="AM181">
        <f t="shared" si="118"/>
        <v>96.60273491233275</v>
      </c>
      <c r="AN181">
        <f t="shared" si="119"/>
        <v>23.439487639111203</v>
      </c>
      <c r="AO181">
        <f t="shared" si="120"/>
        <v>-2.3061758209291356E-3</v>
      </c>
      <c r="AP181">
        <f t="shared" si="121"/>
        <v>23.437181463290273</v>
      </c>
      <c r="AQ181">
        <f t="shared" si="122"/>
        <v>23.272538552979093</v>
      </c>
      <c r="AR181">
        <f t="shared" si="124"/>
        <v>4.302656267731237E-2</v>
      </c>
      <c r="AS181">
        <f t="shared" si="125"/>
        <v>-3.19925743211417</v>
      </c>
      <c r="AT181">
        <f t="shared" si="144"/>
        <v>113.95807560242976</v>
      </c>
      <c r="AU181" s="38">
        <f t="shared" si="126"/>
        <v>0.55260603988341273</v>
      </c>
      <c r="AV181">
        <f t="shared" si="127"/>
        <v>23.286487892713737</v>
      </c>
      <c r="AW181">
        <f t="shared" si="128"/>
        <v>23.256434842904429</v>
      </c>
      <c r="AX181">
        <f t="shared" si="147"/>
        <v>113.97440223307574</v>
      </c>
      <c r="AY181">
        <f t="shared" si="147"/>
        <v>113.93923436586354</v>
      </c>
      <c r="AZ181" s="39">
        <f t="shared" si="129"/>
        <v>0.23601047812486903</v>
      </c>
      <c r="BA181" s="39">
        <f t="shared" si="130"/>
        <v>0.86910391312192259</v>
      </c>
      <c r="BB181" s="10">
        <f t="shared" si="145"/>
        <v>911.65454639575717</v>
      </c>
    </row>
    <row r="182" spans="4:54" x14ac:dyDescent="0.35">
      <c r="D182" s="8">
        <f t="shared" si="146"/>
        <v>35975</v>
      </c>
      <c r="E182" s="9">
        <f t="shared" si="123"/>
        <v>0.55208333333333337</v>
      </c>
      <c r="F182" s="10">
        <f t="shared" si="131"/>
        <v>2450994.010416667</v>
      </c>
      <c r="G182" s="7">
        <f t="shared" si="132"/>
        <v>-1.5085272644299052E-2</v>
      </c>
      <c r="H182" s="6">
        <f t="shared" si="99"/>
        <v>97.385031778792268</v>
      </c>
      <c r="I182">
        <f t="shared" si="100"/>
        <v>-185.52637859545968</v>
      </c>
      <c r="J182" s="6">
        <f t="shared" si="101"/>
        <v>1.6709268110773605E-2</v>
      </c>
      <c r="K182">
        <f t="shared" si="102"/>
        <v>0.18064011688807563</v>
      </c>
      <c r="L182">
        <f t="shared" si="133"/>
        <v>97.565671895680339</v>
      </c>
      <c r="M182">
        <f t="shared" si="134"/>
        <v>-185.3457384785716</v>
      </c>
      <c r="N182">
        <f t="shared" si="135"/>
        <v>1.0166351640711953</v>
      </c>
      <c r="O182">
        <f t="shared" si="103"/>
        <v>97.55790276566114</v>
      </c>
      <c r="P182">
        <f t="shared" si="104"/>
        <v>23.439487282471767</v>
      </c>
      <c r="Q182">
        <f t="shared" si="105"/>
        <v>-2.3051459360587103E-3</v>
      </c>
      <c r="R182">
        <f t="shared" si="106"/>
        <v>23.437182136535707</v>
      </c>
      <c r="S182">
        <f t="shared" si="107"/>
        <v>23.221573811568589</v>
      </c>
      <c r="T182">
        <f t="shared" si="108"/>
        <v>4.3026565219540305E-2</v>
      </c>
      <c r="U182">
        <f t="shared" si="109"/>
        <v>-3.4021816340444535</v>
      </c>
      <c r="V182">
        <f t="shared" si="110"/>
        <v>719.04437836595548</v>
      </c>
      <c r="W182">
        <f t="shared" si="136"/>
        <v>-0.23890540851112974</v>
      </c>
      <c r="X182">
        <f t="shared" si="111"/>
        <v>18.600104677611721</v>
      </c>
      <c r="Y182">
        <f t="shared" si="137"/>
        <v>71.399895322388275</v>
      </c>
      <c r="Z182">
        <f t="shared" si="138"/>
        <v>5.430627961001063E-3</v>
      </c>
      <c r="AA182" s="13">
        <f t="shared" si="139"/>
        <v>71.40532595034928</v>
      </c>
      <c r="AB182" s="13">
        <f t="shared" si="112"/>
        <v>179.31165387650447</v>
      </c>
      <c r="AD182" s="10">
        <f t="shared" si="113"/>
        <v>2450994.0087176668</v>
      </c>
      <c r="AE182" s="1">
        <f t="shared" si="140"/>
        <v>-1.5085319160387523E-2</v>
      </c>
      <c r="AF182">
        <f t="shared" si="114"/>
        <v>97.383357163798223</v>
      </c>
      <c r="AG182">
        <f t="shared" si="115"/>
        <v>-185.52805313046798</v>
      </c>
      <c r="AH182">
        <f t="shared" si="116"/>
        <v>1.6709268112728826E-2</v>
      </c>
      <c r="AI182">
        <f t="shared" si="117"/>
        <v>0.18069469254491372</v>
      </c>
      <c r="AJ182">
        <f t="shared" si="141"/>
        <v>97.564051856343141</v>
      </c>
      <c r="AK182">
        <f t="shared" si="142"/>
        <v>-185.34735843792308</v>
      </c>
      <c r="AL182">
        <f t="shared" si="143"/>
        <v>1.0166351185627691</v>
      </c>
      <c r="AM182">
        <f t="shared" si="118"/>
        <v>97.556282733082512</v>
      </c>
      <c r="AN182">
        <f t="shared" si="119"/>
        <v>23.439487283076669</v>
      </c>
      <c r="AO182">
        <f t="shared" si="120"/>
        <v>-2.305147684538334E-3</v>
      </c>
      <c r="AP182">
        <f t="shared" si="121"/>
        <v>23.437182135392131</v>
      </c>
      <c r="AQ182">
        <f t="shared" si="122"/>
        <v>23.221666022917208</v>
      </c>
      <c r="AR182">
        <f t="shared" si="124"/>
        <v>4.3026565215222079E-2</v>
      </c>
      <c r="AS182">
        <f t="shared" si="125"/>
        <v>-3.4018403727679583</v>
      </c>
      <c r="AT182">
        <f t="shared" si="144"/>
        <v>113.89858031354757</v>
      </c>
      <c r="AU182" s="38">
        <f t="shared" si="126"/>
        <v>0.55274672248108891</v>
      </c>
      <c r="AV182">
        <f t="shared" si="127"/>
        <v>23.237761325558893</v>
      </c>
      <c r="AW182">
        <f t="shared" si="128"/>
        <v>23.203424599378241</v>
      </c>
      <c r="AX182">
        <f t="shared" si="147"/>
        <v>113.91739574327519</v>
      </c>
      <c r="AY182">
        <f t="shared" si="147"/>
        <v>113.87726498251064</v>
      </c>
      <c r="AZ182" s="39">
        <f t="shared" si="129"/>
        <v>0.23630951208310225</v>
      </c>
      <c r="BA182" s="39">
        <f t="shared" si="130"/>
        <v>0.86907245854361848</v>
      </c>
      <c r="BB182" s="10">
        <f t="shared" si="145"/>
        <v>911.17864290314333</v>
      </c>
    </row>
    <row r="183" spans="4:54" x14ac:dyDescent="0.35">
      <c r="D183" s="8">
        <f t="shared" si="146"/>
        <v>35976</v>
      </c>
      <c r="E183" s="9">
        <f t="shared" si="123"/>
        <v>0.55208333333333337</v>
      </c>
      <c r="F183" s="10">
        <f t="shared" si="131"/>
        <v>2450995.010416667</v>
      </c>
      <c r="G183" s="7">
        <f t="shared" si="132"/>
        <v>-1.5057894136427731E-2</v>
      </c>
      <c r="H183" s="6">
        <f t="shared" si="99"/>
        <v>98.37067913870635</v>
      </c>
      <c r="I183">
        <f t="shared" si="100"/>
        <v>-184.54077831360786</v>
      </c>
      <c r="J183" s="6">
        <f t="shared" si="101"/>
        <v>1.6709266959967831E-2</v>
      </c>
      <c r="K183">
        <f t="shared" si="102"/>
        <v>0.14849422368782386</v>
      </c>
      <c r="L183">
        <f t="shared" si="133"/>
        <v>98.51917336239417</v>
      </c>
      <c r="M183">
        <f t="shared" si="134"/>
        <v>-184.39228408992003</v>
      </c>
      <c r="N183">
        <f t="shared" si="135"/>
        <v>1.0166595627380253</v>
      </c>
      <c r="O183">
        <f t="shared" si="103"/>
        <v>98.511400255302632</v>
      </c>
      <c r="P183">
        <f t="shared" si="104"/>
        <v>23.43948692643723</v>
      </c>
      <c r="Q183">
        <f t="shared" si="105"/>
        <v>-2.3041158273173741E-3</v>
      </c>
      <c r="R183">
        <f t="shared" si="106"/>
        <v>23.437182810609912</v>
      </c>
      <c r="S183">
        <f t="shared" si="107"/>
        <v>23.163906518795478</v>
      </c>
      <c r="T183">
        <f t="shared" si="108"/>
        <v>4.3026567764897827E-2</v>
      </c>
      <c r="U183">
        <f t="shared" si="109"/>
        <v>-3.6011952721647633</v>
      </c>
      <c r="V183">
        <f t="shared" si="110"/>
        <v>718.8453647278352</v>
      </c>
      <c r="W183">
        <f t="shared" si="136"/>
        <v>-0.28865881804119908</v>
      </c>
      <c r="X183">
        <f t="shared" si="111"/>
        <v>18.658259804870006</v>
      </c>
      <c r="Y183">
        <f t="shared" si="137"/>
        <v>71.341740195130001</v>
      </c>
      <c r="Z183">
        <f t="shared" si="138"/>
        <v>5.4488629384127369E-3</v>
      </c>
      <c r="AA183" s="13">
        <f t="shared" si="139"/>
        <v>71.347189058068409</v>
      </c>
      <c r="AB183" s="13">
        <f t="shared" si="112"/>
        <v>179.17043673273599</v>
      </c>
      <c r="AD183" s="10">
        <f t="shared" si="113"/>
        <v>2450995.0087176668</v>
      </c>
      <c r="AE183" s="1">
        <f t="shared" si="140"/>
        <v>-1.5057940652516201E-2</v>
      </c>
      <c r="AF183">
        <f t="shared" si="114"/>
        <v>98.369004523712306</v>
      </c>
      <c r="AG183">
        <f t="shared" si="115"/>
        <v>-184.54245284861628</v>
      </c>
      <c r="AH183">
        <f t="shared" si="116"/>
        <v>1.6709266961923052E-2</v>
      </c>
      <c r="AI183">
        <f t="shared" si="117"/>
        <v>0.14854887711943937</v>
      </c>
      <c r="AJ183">
        <f t="shared" si="141"/>
        <v>98.517553400831744</v>
      </c>
      <c r="AK183">
        <f t="shared" si="142"/>
        <v>-184.39390397149683</v>
      </c>
      <c r="AL183">
        <f t="shared" si="143"/>
        <v>1.0166595253278647</v>
      </c>
      <c r="AM183">
        <f t="shared" si="118"/>
        <v>98.509780300495748</v>
      </c>
      <c r="AN183">
        <f t="shared" si="119"/>
        <v>23.439486927042132</v>
      </c>
      <c r="AO183">
        <f t="shared" si="120"/>
        <v>-2.3041175791415915E-3</v>
      </c>
      <c r="AP183">
        <f t="shared" si="121"/>
        <v>23.437182809462993</v>
      </c>
      <c r="AQ183">
        <f t="shared" si="122"/>
        <v>23.164010234267774</v>
      </c>
      <c r="AR183">
        <f t="shared" si="124"/>
        <v>4.3026567760566958E-2</v>
      </c>
      <c r="AS183">
        <f t="shared" si="125"/>
        <v>-3.6008603781154682</v>
      </c>
      <c r="AT183">
        <f t="shared" si="144"/>
        <v>113.83124108997607</v>
      </c>
      <c r="AU183" s="38">
        <f t="shared" si="126"/>
        <v>0.55288493081813583</v>
      </c>
      <c r="AV183">
        <f t="shared" si="127"/>
        <v>23.182240873095516</v>
      </c>
      <c r="AW183">
        <f t="shared" si="128"/>
        <v>23.143642680530373</v>
      </c>
      <c r="AX183">
        <f t="shared" si="147"/>
        <v>113.85252340529362</v>
      </c>
      <c r="AY183">
        <f t="shared" si="147"/>
        <v>113.80747529384196</v>
      </c>
      <c r="AZ183" s="39">
        <f t="shared" si="129"/>
        <v>0.23662792135898691</v>
      </c>
      <c r="BA183" s="39">
        <f t="shared" si="130"/>
        <v>0.86901680663436354</v>
      </c>
      <c r="BB183" s="10">
        <f t="shared" si="145"/>
        <v>910.63999479654228</v>
      </c>
    </row>
    <row r="184" spans="4:54" x14ac:dyDescent="0.35">
      <c r="D184" s="8">
        <f t="shared" si="146"/>
        <v>35977</v>
      </c>
      <c r="E184" s="9">
        <f t="shared" si="123"/>
        <v>0.55208333333333337</v>
      </c>
      <c r="F184" s="10">
        <f t="shared" si="131"/>
        <v>2450996.010416667</v>
      </c>
      <c r="G184" s="7">
        <f t="shared" si="132"/>
        <v>-1.5030515628556411E-2</v>
      </c>
      <c r="H184" s="6">
        <f t="shared" si="99"/>
        <v>99.356326498620774</v>
      </c>
      <c r="I184">
        <f t="shared" si="100"/>
        <v>-183.5551780317565</v>
      </c>
      <c r="J184" s="6">
        <f t="shared" si="101"/>
        <v>1.670926580916187E-2</v>
      </c>
      <c r="K184">
        <f t="shared" si="102"/>
        <v>0.11630703547696741</v>
      </c>
      <c r="L184">
        <f t="shared" si="133"/>
        <v>99.472633534097739</v>
      </c>
      <c r="M184">
        <f t="shared" si="134"/>
        <v>-183.43887099627952</v>
      </c>
      <c r="N184">
        <f t="shared" si="135"/>
        <v>1.0166791918596114</v>
      </c>
      <c r="O184">
        <f t="shared" si="103"/>
        <v>99.464856451713203</v>
      </c>
      <c r="P184">
        <f t="shared" si="104"/>
        <v>23.439486570402696</v>
      </c>
      <c r="Q184">
        <f t="shared" si="105"/>
        <v>-2.3030837504514853E-3</v>
      </c>
      <c r="R184">
        <f t="shared" si="106"/>
        <v>23.437183486652245</v>
      </c>
      <c r="S184">
        <f t="shared" si="107"/>
        <v>23.099481114124426</v>
      </c>
      <c r="T184">
        <f t="shared" si="108"/>
        <v>4.3026570317687231E-2</v>
      </c>
      <c r="U184">
        <f t="shared" si="109"/>
        <v>-3.7962785368172467</v>
      </c>
      <c r="V184">
        <f t="shared" si="110"/>
        <v>718.65028146318275</v>
      </c>
      <c r="W184">
        <f t="shared" si="136"/>
        <v>-0.33742963420431238</v>
      </c>
      <c r="X184">
        <f t="shared" si="111"/>
        <v>18.72324983049938</v>
      </c>
      <c r="Y184">
        <f t="shared" si="137"/>
        <v>71.276750169500616</v>
      </c>
      <c r="Z184">
        <f t="shared" si="138"/>
        <v>5.4692557868127314E-3</v>
      </c>
      <c r="AA184" s="13">
        <f t="shared" si="139"/>
        <v>71.282219425287423</v>
      </c>
      <c r="AB184" s="13">
        <f t="shared" si="112"/>
        <v>179.03304749934148</v>
      </c>
      <c r="AD184" s="10">
        <f t="shared" si="113"/>
        <v>2450996.0087176668</v>
      </c>
      <c r="AE184" s="1">
        <f t="shared" si="140"/>
        <v>-1.503056214464488E-2</v>
      </c>
      <c r="AF184">
        <f t="shared" si="114"/>
        <v>99.354651883626843</v>
      </c>
      <c r="AG184">
        <f t="shared" si="115"/>
        <v>-183.5568525667648</v>
      </c>
      <c r="AH184">
        <f t="shared" si="116"/>
        <v>1.6709265811117091E-2</v>
      </c>
      <c r="AI184">
        <f t="shared" si="117"/>
        <v>0.11636175147745427</v>
      </c>
      <c r="AJ184">
        <f t="shared" si="141"/>
        <v>99.471013635104299</v>
      </c>
      <c r="AK184">
        <f t="shared" si="142"/>
        <v>-183.44049081528735</v>
      </c>
      <c r="AL184">
        <f t="shared" si="143"/>
        <v>1.0166791625577227</v>
      </c>
      <c r="AM184">
        <f t="shared" si="118"/>
        <v>99.463236559472278</v>
      </c>
      <c r="AN184">
        <f t="shared" si="119"/>
        <v>23.439486571007599</v>
      </c>
      <c r="AO184">
        <f t="shared" si="120"/>
        <v>-2.3030855056187997E-3</v>
      </c>
      <c r="AP184">
        <f t="shared" si="121"/>
        <v>23.437183485501979</v>
      </c>
      <c r="AQ184">
        <f t="shared" si="122"/>
        <v>23.099596288893419</v>
      </c>
      <c r="AR184">
        <f t="shared" si="124"/>
        <v>4.3026570313343733E-2</v>
      </c>
      <c r="AS184">
        <f t="shared" si="125"/>
        <v>-3.7959506281579127</v>
      </c>
      <c r="AT184">
        <f t="shared" si="144"/>
        <v>113.75612004847837</v>
      </c>
      <c r="AU184" s="38">
        <f t="shared" si="126"/>
        <v>0.55302041015844305</v>
      </c>
      <c r="AV184">
        <f t="shared" si="127"/>
        <v>23.119950401401201</v>
      </c>
      <c r="AW184">
        <f t="shared" si="128"/>
        <v>23.077115408976166</v>
      </c>
      <c r="AX184">
        <f t="shared" si="147"/>
        <v>113.77984481962253</v>
      </c>
      <c r="AY184">
        <f t="shared" si="147"/>
        <v>113.72992988570783</v>
      </c>
      <c r="AZ184" s="39">
        <f t="shared" si="129"/>
        <v>0.23696528565949157</v>
      </c>
      <c r="BA184" s="39">
        <f t="shared" si="130"/>
        <v>0.86893688206318698</v>
      </c>
      <c r="BB184" s="10">
        <f t="shared" si="145"/>
        <v>910.03909882132143</v>
      </c>
    </row>
    <row r="185" spans="4:54" x14ac:dyDescent="0.35">
      <c r="D185" s="8">
        <f t="shared" si="146"/>
        <v>35978</v>
      </c>
      <c r="E185" s="9">
        <f t="shared" si="123"/>
        <v>0.55208333333333337</v>
      </c>
      <c r="F185" s="10">
        <f t="shared" si="131"/>
        <v>2450997.010416667</v>
      </c>
      <c r="G185" s="7">
        <f t="shared" si="132"/>
        <v>-1.500313712068509E-2</v>
      </c>
      <c r="H185" s="6">
        <f t="shared" si="99"/>
        <v>100.34197385853565</v>
      </c>
      <c r="I185">
        <f t="shared" si="100"/>
        <v>-182.56957774990536</v>
      </c>
      <c r="J185" s="6">
        <f t="shared" si="101"/>
        <v>1.6709264658355715E-2</v>
      </c>
      <c r="K185">
        <f t="shared" si="102"/>
        <v>8.4087506501439771E-2</v>
      </c>
      <c r="L185">
        <f t="shared" si="133"/>
        <v>100.42606136503709</v>
      </c>
      <c r="M185">
        <f t="shared" si="134"/>
        <v>-182.48549024340392</v>
      </c>
      <c r="N185">
        <f t="shared" si="135"/>
        <v>1.0166940461858369</v>
      </c>
      <c r="O185">
        <f t="shared" si="103"/>
        <v>100.41828030914229</v>
      </c>
      <c r="P185">
        <f t="shared" si="104"/>
        <v>23.439486214368159</v>
      </c>
      <c r="Q185">
        <f t="shared" si="105"/>
        <v>-2.3020497063426216E-3</v>
      </c>
      <c r="R185">
        <f t="shared" si="106"/>
        <v>23.437184164661815</v>
      </c>
      <c r="S185">
        <f t="shared" si="107"/>
        <v>23.028325252413751</v>
      </c>
      <c r="T185">
        <f t="shared" si="108"/>
        <v>4.3026572877905157E-2</v>
      </c>
      <c r="U185">
        <f t="shared" si="109"/>
        <v>-3.9870707711950333</v>
      </c>
      <c r="V185">
        <f t="shared" si="110"/>
        <v>718.45948922880496</v>
      </c>
      <c r="W185">
        <f t="shared" si="136"/>
        <v>-0.38512769279876125</v>
      </c>
      <c r="X185">
        <f t="shared" si="111"/>
        <v>18.795039315632231</v>
      </c>
      <c r="Y185">
        <f t="shared" si="137"/>
        <v>71.204960684367762</v>
      </c>
      <c r="Z185">
        <f t="shared" si="138"/>
        <v>5.4918003616618929E-3</v>
      </c>
      <c r="AA185" s="13">
        <f t="shared" si="139"/>
        <v>71.21045248472943</v>
      </c>
      <c r="AB185" s="13">
        <f t="shared" si="112"/>
        <v>178.89983090521173</v>
      </c>
      <c r="AD185" s="10">
        <f t="shared" si="113"/>
        <v>2450997.0087176668</v>
      </c>
      <c r="AE185" s="1">
        <f t="shared" si="140"/>
        <v>-1.5003183636773559E-2</v>
      </c>
      <c r="AF185">
        <f t="shared" si="114"/>
        <v>100.34029924354172</v>
      </c>
      <c r="AG185">
        <f t="shared" si="115"/>
        <v>-182.57125228491367</v>
      </c>
      <c r="AH185">
        <f t="shared" si="116"/>
        <v>1.6709264660310936E-2</v>
      </c>
      <c r="AI185">
        <f t="shared" si="117"/>
        <v>8.4142269850767615E-2</v>
      </c>
      <c r="AJ185">
        <f t="shared" si="141"/>
        <v>100.42444151339249</v>
      </c>
      <c r="AK185">
        <f t="shared" si="142"/>
        <v>-182.48711001506291</v>
      </c>
      <c r="AL185">
        <f t="shared" si="143"/>
        <v>1.0166940250000571</v>
      </c>
      <c r="AM185">
        <f t="shared" si="118"/>
        <v>100.41666046424719</v>
      </c>
      <c r="AN185">
        <f t="shared" si="119"/>
        <v>23.439486214973062</v>
      </c>
      <c r="AO185">
        <f t="shared" si="120"/>
        <v>-2.3020514648515334E-3</v>
      </c>
      <c r="AP185">
        <f t="shared" si="121"/>
        <v>23.43718416350821</v>
      </c>
      <c r="AQ185">
        <f t="shared" si="122"/>
        <v>23.028451837353035</v>
      </c>
      <c r="AR185">
        <f t="shared" si="124"/>
        <v>4.3026572873549052E-2</v>
      </c>
      <c r="AS185">
        <f t="shared" si="125"/>
        <v>-3.9867504551249966</v>
      </c>
      <c r="AT185">
        <f t="shared" si="144"/>
        <v>113.67328562516185</v>
      </c>
      <c r="AU185" s="38">
        <f t="shared" si="126"/>
        <v>0.55315291003828126</v>
      </c>
      <c r="AV185">
        <f t="shared" si="127"/>
        <v>23.050916347243579</v>
      </c>
      <c r="AW185">
        <f t="shared" si="128"/>
        <v>23.0038716326691</v>
      </c>
      <c r="AX185">
        <f t="shared" si="147"/>
        <v>113.69942598976014</v>
      </c>
      <c r="AY185">
        <f t="shared" si="147"/>
        <v>113.64469957545333</v>
      </c>
      <c r="AZ185" s="39">
        <f t="shared" si="129"/>
        <v>0.23732117117783647</v>
      </c>
      <c r="BA185" s="39">
        <f t="shared" si="130"/>
        <v>0.86883263108120734</v>
      </c>
      <c r="BB185" s="10">
        <f t="shared" si="145"/>
        <v>909.37650226085395</v>
      </c>
    </row>
    <row r="186" spans="4:54" x14ac:dyDescent="0.35">
      <c r="D186" s="8">
        <f t="shared" si="146"/>
        <v>35979</v>
      </c>
      <c r="E186" s="9">
        <f t="shared" si="123"/>
        <v>0.55208333333333337</v>
      </c>
      <c r="F186" s="10">
        <f t="shared" si="131"/>
        <v>2450998.010416667</v>
      </c>
      <c r="G186" s="7">
        <f t="shared" si="132"/>
        <v>-1.4975758612813769E-2</v>
      </c>
      <c r="H186" s="6">
        <f t="shared" si="99"/>
        <v>101.3276212184511</v>
      </c>
      <c r="I186">
        <f t="shared" si="100"/>
        <v>-181.58397746805423</v>
      </c>
      <c r="J186" s="6">
        <f t="shared" si="101"/>
        <v>1.6709263507549373E-2</v>
      </c>
      <c r="K186">
        <f t="shared" si="102"/>
        <v>5.1844598312986802E-2</v>
      </c>
      <c r="L186">
        <f t="shared" si="133"/>
        <v>101.37946581676408</v>
      </c>
      <c r="M186">
        <f t="shared" si="134"/>
        <v>-181.53213286974125</v>
      </c>
      <c r="N186">
        <f t="shared" si="135"/>
        <v>1.016704121744249</v>
      </c>
      <c r="O186">
        <f t="shared" si="103"/>
        <v>101.37168078914516</v>
      </c>
      <c r="P186">
        <f t="shared" si="104"/>
        <v>23.439485858333626</v>
      </c>
      <c r="Q186">
        <f t="shared" si="105"/>
        <v>-2.3010136958740396E-3</v>
      </c>
      <c r="R186">
        <f t="shared" si="106"/>
        <v>23.437184844637752</v>
      </c>
      <c r="S186">
        <f t="shared" si="107"/>
        <v>22.95046909999008</v>
      </c>
      <c r="T186">
        <f t="shared" si="108"/>
        <v>4.3026575445548332E-2</v>
      </c>
      <c r="U186">
        <f t="shared" si="109"/>
        <v>-4.1732180664227245</v>
      </c>
      <c r="V186">
        <f t="shared" si="110"/>
        <v>718.27334193357729</v>
      </c>
      <c r="W186">
        <f t="shared" si="136"/>
        <v>-0.43166451660567873</v>
      </c>
      <c r="X186">
        <f t="shared" si="111"/>
        <v>18.873589798363806</v>
      </c>
      <c r="Y186">
        <f t="shared" si="137"/>
        <v>71.12641020163619</v>
      </c>
      <c r="Z186">
        <f t="shared" si="138"/>
        <v>5.5164900941705791E-3</v>
      </c>
      <c r="AA186" s="13">
        <f t="shared" si="139"/>
        <v>71.131926691730357</v>
      </c>
      <c r="AB186" s="13">
        <f t="shared" si="112"/>
        <v>178.77111391086305</v>
      </c>
      <c r="AD186" s="10">
        <f t="shared" si="113"/>
        <v>2450998.0087176668</v>
      </c>
      <c r="AE186" s="1">
        <f t="shared" si="140"/>
        <v>-1.4975805128902238E-2</v>
      </c>
      <c r="AF186">
        <f t="shared" si="114"/>
        <v>101.32594660345717</v>
      </c>
      <c r="AG186">
        <f t="shared" si="115"/>
        <v>-181.58565200306253</v>
      </c>
      <c r="AH186">
        <f t="shared" si="116"/>
        <v>1.6709263509504593E-2</v>
      </c>
      <c r="AI186">
        <f t="shared" si="117"/>
        <v>5.1899393780426767E-2</v>
      </c>
      <c r="AJ186">
        <f t="shared" si="141"/>
        <v>101.3778459972376</v>
      </c>
      <c r="AK186">
        <f t="shared" si="142"/>
        <v>-181.53375260928212</v>
      </c>
      <c r="AL186">
        <f t="shared" si="143"/>
        <v>1.0167041086802431</v>
      </c>
      <c r="AM186">
        <f t="shared" si="118"/>
        <v>101.37006097636512</v>
      </c>
      <c r="AN186">
        <f t="shared" si="119"/>
        <v>23.439485858938529</v>
      </c>
      <c r="AO186">
        <f t="shared" si="120"/>
        <v>-2.301015457723047E-3</v>
      </c>
      <c r="AP186">
        <f t="shared" si="121"/>
        <v>23.437184843480807</v>
      </c>
      <c r="AQ186">
        <f t="shared" si="122"/>
        <v>22.950607041739438</v>
      </c>
      <c r="AR186">
        <f t="shared" si="124"/>
        <v>4.3026575441179618E-2</v>
      </c>
      <c r="AS186">
        <f t="shared" si="125"/>
        <v>-4.1729059381818576</v>
      </c>
      <c r="AT186">
        <f t="shared" si="144"/>
        <v>113.58281235990354</v>
      </c>
      <c r="AU186" s="38">
        <f t="shared" si="126"/>
        <v>0.55328218467929302</v>
      </c>
      <c r="AV186">
        <f t="shared" si="127"/>
        <v>22.975167682887701</v>
      </c>
      <c r="AW186">
        <f t="shared" si="128"/>
        <v>22.923942685834184</v>
      </c>
      <c r="AX186">
        <f t="shared" si="147"/>
        <v>113.61133911377918</v>
      </c>
      <c r="AY186">
        <f t="shared" si="147"/>
        <v>113.55186118951835</v>
      </c>
      <c r="AZ186" s="39">
        <f t="shared" si="129"/>
        <v>0.23769513158546193</v>
      </c>
      <c r="BA186" s="39">
        <f t="shared" si="130"/>
        <v>0.86870402131684399</v>
      </c>
      <c r="BB186" s="10">
        <f t="shared" si="145"/>
        <v>908.65280121319006</v>
      </c>
    </row>
    <row r="187" spans="4:54" x14ac:dyDescent="0.35">
      <c r="D187" s="8">
        <f t="shared" si="146"/>
        <v>35980</v>
      </c>
      <c r="E187" s="9">
        <f t="shared" si="123"/>
        <v>0.55208333333333337</v>
      </c>
      <c r="F187" s="10">
        <f t="shared" si="131"/>
        <v>2450999.010416667</v>
      </c>
      <c r="G187" s="7">
        <f t="shared" si="132"/>
        <v>-1.4948380104942448E-2</v>
      </c>
      <c r="H187" s="6">
        <f t="shared" si="99"/>
        <v>102.313268578367</v>
      </c>
      <c r="I187">
        <f t="shared" si="100"/>
        <v>-180.59837718620355</v>
      </c>
      <c r="J187" s="6">
        <f t="shared" si="101"/>
        <v>1.6709262356742843E-2</v>
      </c>
      <c r="K187">
        <f t="shared" si="102"/>
        <v>1.9587277743168478E-2</v>
      </c>
      <c r="L187">
        <f t="shared" si="133"/>
        <v>102.33285585611017</v>
      </c>
      <c r="M187">
        <f t="shared" si="134"/>
        <v>-180.57878990846038</v>
      </c>
      <c r="N187">
        <f t="shared" si="135"/>
        <v>1.0167094158407792</v>
      </c>
      <c r="O187">
        <f t="shared" si="103"/>
        <v>102.32506685855665</v>
      </c>
      <c r="P187">
        <f t="shared" si="104"/>
        <v>23.439485502299089</v>
      </c>
      <c r="Q187">
        <f t="shared" si="105"/>
        <v>-2.2999757199306768E-3</v>
      </c>
      <c r="R187">
        <f t="shared" si="106"/>
        <v>23.437185526579157</v>
      </c>
      <c r="S187">
        <f t="shared" si="107"/>
        <v>22.865945294573006</v>
      </c>
      <c r="T187">
        <f t="shared" si="108"/>
        <v>4.3026578020613354E-2</v>
      </c>
      <c r="U187">
        <f t="shared" si="109"/>
        <v>-4.3543738389470059</v>
      </c>
      <c r="V187">
        <f t="shared" si="110"/>
        <v>718.09218616105295</v>
      </c>
      <c r="W187">
        <f t="shared" si="136"/>
        <v>-0.4769534597367624</v>
      </c>
      <c r="X187">
        <f t="shared" si="111"/>
        <v>18.958859921940295</v>
      </c>
      <c r="Y187">
        <f t="shared" si="137"/>
        <v>71.041140078059698</v>
      </c>
      <c r="Z187">
        <f t="shared" si="138"/>
        <v>5.5433180303866561E-3</v>
      </c>
      <c r="AA187" s="13">
        <f t="shared" si="139"/>
        <v>71.046683396090089</v>
      </c>
      <c r="AB187" s="13">
        <f t="shared" si="112"/>
        <v>178.64720460981437</v>
      </c>
      <c r="AD187" s="10">
        <f t="shared" si="113"/>
        <v>2450999.0087176668</v>
      </c>
      <c r="AE187" s="1">
        <f t="shared" si="140"/>
        <v>-1.4948426621030917E-2</v>
      </c>
      <c r="AF187">
        <f t="shared" si="114"/>
        <v>102.31159396337307</v>
      </c>
      <c r="AG187">
        <f t="shared" si="115"/>
        <v>-180.60005172121186</v>
      </c>
      <c r="AH187">
        <f t="shared" si="116"/>
        <v>1.6709262358698063E-2</v>
      </c>
      <c r="AI187">
        <f t="shared" si="117"/>
        <v>1.9642090090739521E-2</v>
      </c>
      <c r="AJ187">
        <f t="shared" si="141"/>
        <v>102.33123605346381</v>
      </c>
      <c r="AK187">
        <f t="shared" si="142"/>
        <v>-180.58040963112111</v>
      </c>
      <c r="AL187">
        <f t="shared" si="143"/>
        <v>1.01670941090204</v>
      </c>
      <c r="AM187">
        <f t="shared" si="118"/>
        <v>102.3234470626537</v>
      </c>
      <c r="AN187">
        <f t="shared" si="119"/>
        <v>23.439485502903992</v>
      </c>
      <c r="AO187">
        <f t="shared" si="120"/>
        <v>-2.2999774851182745E-3</v>
      </c>
      <c r="AP187">
        <f t="shared" si="121"/>
        <v>23.437185525418872</v>
      </c>
      <c r="AQ187">
        <f t="shared" si="122"/>
        <v>22.866094535608891</v>
      </c>
      <c r="AR187">
        <f t="shared" si="124"/>
        <v>4.3026578016232039E-2</v>
      </c>
      <c r="AS187">
        <f t="shared" si="125"/>
        <v>-4.3540704808501625</v>
      </c>
      <c r="AT187">
        <f t="shared" si="144"/>
        <v>113.48478066444572</v>
      </c>
      <c r="AU187" s="38">
        <f t="shared" si="126"/>
        <v>0.55340799338947932</v>
      </c>
      <c r="AV187">
        <f t="shared" si="127"/>
        <v>22.892735877891191</v>
      </c>
      <c r="AW187">
        <f t="shared" si="128"/>
        <v>22.837362347101706</v>
      </c>
      <c r="AX187">
        <f t="shared" si="147"/>
        <v>113.51566235896358</v>
      </c>
      <c r="AY187">
        <f t="shared" si="147"/>
        <v>113.45149732532794</v>
      </c>
      <c r="AZ187" s="39">
        <f t="shared" si="129"/>
        <v>0.2380867090590249</v>
      </c>
      <c r="BA187" s="39">
        <f t="shared" si="130"/>
        <v>0.86855104151539031</v>
      </c>
      <c r="BB187" s="10">
        <f t="shared" si="145"/>
        <v>907.86863873716595</v>
      </c>
    </row>
    <row r="188" spans="4:54" x14ac:dyDescent="0.35">
      <c r="D188" s="8">
        <f t="shared" si="146"/>
        <v>35981</v>
      </c>
      <c r="E188" s="9">
        <f t="shared" si="123"/>
        <v>0.55208333333333337</v>
      </c>
      <c r="F188" s="10">
        <f t="shared" si="131"/>
        <v>2451000.010416667</v>
      </c>
      <c r="G188" s="7">
        <f t="shared" si="132"/>
        <v>-1.4921001597071127E-2</v>
      </c>
      <c r="H188" s="6">
        <f t="shared" si="99"/>
        <v>103.29891593828324</v>
      </c>
      <c r="I188">
        <f t="shared" si="100"/>
        <v>-179.61277690435298</v>
      </c>
      <c r="J188" s="6">
        <f t="shared" si="101"/>
        <v>1.6709261205936118E-2</v>
      </c>
      <c r="K188">
        <f t="shared" si="102"/>
        <v>-1.2675485122696598E-2</v>
      </c>
      <c r="L188">
        <f t="shared" si="133"/>
        <v>103.28624045316054</v>
      </c>
      <c r="M188">
        <f t="shared" si="134"/>
        <v>-179.62545238947567</v>
      </c>
      <c r="N188">
        <f t="shared" si="135"/>
        <v>1.0167099270602309</v>
      </c>
      <c r="O188">
        <f t="shared" si="103"/>
        <v>103.27844748746534</v>
      </c>
      <c r="P188">
        <f t="shared" si="104"/>
        <v>23.439485146264552</v>
      </c>
      <c r="Q188">
        <f t="shared" si="105"/>
        <v>-2.2989357793991496E-3</v>
      </c>
      <c r="R188">
        <f t="shared" si="106"/>
        <v>23.437186210485152</v>
      </c>
      <c r="S188">
        <f t="shared" si="107"/>
        <v>22.774788902437759</v>
      </c>
      <c r="T188">
        <f t="shared" si="108"/>
        <v>4.3026580603096908E-2</v>
      </c>
      <c r="U188">
        <f t="shared" si="109"/>
        <v>-4.530199389219737</v>
      </c>
      <c r="V188">
        <f t="shared" si="110"/>
        <v>717.9163606107802</v>
      </c>
      <c r="W188">
        <f t="shared" si="136"/>
        <v>-0.52090984730494938</v>
      </c>
      <c r="X188">
        <f t="shared" si="111"/>
        <v>19.050805568584913</v>
      </c>
      <c r="Y188">
        <f t="shared" si="137"/>
        <v>70.949194431415094</v>
      </c>
      <c r="Z188">
        <f t="shared" si="138"/>
        <v>5.5722768721786975E-3</v>
      </c>
      <c r="AA188" s="13">
        <f t="shared" si="139"/>
        <v>70.954766708287266</v>
      </c>
      <c r="AB188" s="13">
        <f t="shared" si="112"/>
        <v>178.52839128301287</v>
      </c>
      <c r="AD188" s="10">
        <f t="shared" si="113"/>
        <v>2451000.0087176668</v>
      </c>
      <c r="AE188" s="1">
        <f t="shared" si="140"/>
        <v>-1.4921048113159596E-2</v>
      </c>
      <c r="AF188">
        <f t="shared" si="114"/>
        <v>103.29724132328931</v>
      </c>
      <c r="AG188">
        <f t="shared" si="115"/>
        <v>-179.61445143936129</v>
      </c>
      <c r="AH188">
        <f t="shared" si="116"/>
        <v>1.6709261207891339E-2</v>
      </c>
      <c r="AI188">
        <f t="shared" si="117"/>
        <v>-1.2620671136785564E-2</v>
      </c>
      <c r="AJ188">
        <f t="shared" si="141"/>
        <v>103.28462065215253</v>
      </c>
      <c r="AK188">
        <f t="shared" si="142"/>
        <v>-179.62707211049806</v>
      </c>
      <c r="AL188">
        <f t="shared" si="143"/>
        <v>1.0167099302480778</v>
      </c>
      <c r="AM188">
        <f t="shared" si="118"/>
        <v>103.27682769319767</v>
      </c>
      <c r="AN188">
        <f t="shared" si="119"/>
        <v>23.439485146869455</v>
      </c>
      <c r="AO188">
        <f t="shared" si="120"/>
        <v>-2.29893754792383E-3</v>
      </c>
      <c r="AP188">
        <f t="shared" si="121"/>
        <v>23.437186209321531</v>
      </c>
      <c r="AQ188">
        <f t="shared" si="122"/>
        <v>22.774949381148311</v>
      </c>
      <c r="AR188">
        <f t="shared" si="124"/>
        <v>4.3026580598702978E-2</v>
      </c>
      <c r="AS188">
        <f t="shared" si="125"/>
        <v>-4.529905369724192</v>
      </c>
      <c r="AT188">
        <f t="shared" si="144"/>
        <v>113.37927657560046</v>
      </c>
      <c r="AU188" s="38">
        <f t="shared" si="126"/>
        <v>0.55353010095119737</v>
      </c>
      <c r="AV188">
        <f t="shared" si="127"/>
        <v>22.803654858026398</v>
      </c>
      <c r="AW188">
        <f t="shared" si="128"/>
        <v>22.744166794993319</v>
      </c>
      <c r="AX188">
        <f t="shared" si="147"/>
        <v>113.41247962092071</v>
      </c>
      <c r="AY188">
        <f t="shared" si="147"/>
        <v>113.34369609893885</v>
      </c>
      <c r="AZ188" s="39">
        <f t="shared" si="129"/>
        <v>0.23849543533752871</v>
      </c>
      <c r="BA188" s="39">
        <f t="shared" si="130"/>
        <v>0.86837370122602742</v>
      </c>
      <c r="BB188" s="10">
        <f t="shared" si="145"/>
        <v>907.02470287943822</v>
      </c>
    </row>
    <row r="189" spans="4:54" x14ac:dyDescent="0.35">
      <c r="D189" s="8">
        <f t="shared" si="146"/>
        <v>35982</v>
      </c>
      <c r="E189" s="9">
        <f t="shared" si="123"/>
        <v>0.55208333333333337</v>
      </c>
      <c r="F189" s="10">
        <f t="shared" si="131"/>
        <v>2451001.010416667</v>
      </c>
      <c r="G189" s="7">
        <f t="shared" si="132"/>
        <v>-1.4893623089199805E-2</v>
      </c>
      <c r="H189" s="6">
        <f t="shared" si="99"/>
        <v>104.28456329820006</v>
      </c>
      <c r="I189">
        <f t="shared" si="100"/>
        <v>-178.62717662250265</v>
      </c>
      <c r="J189" s="6">
        <f t="shared" si="101"/>
        <v>1.6709260055129207E-2</v>
      </c>
      <c r="K189">
        <f t="shared" si="102"/>
        <v>-4.4934718971490172E-2</v>
      </c>
      <c r="L189">
        <f t="shared" si="133"/>
        <v>104.23962857922857</v>
      </c>
      <c r="M189">
        <f t="shared" si="134"/>
        <v>-178.67211134147414</v>
      </c>
      <c r="N189">
        <f t="shared" si="135"/>
        <v>1.0167056552665339</v>
      </c>
      <c r="O189">
        <f t="shared" si="103"/>
        <v>104.23183164718799</v>
      </c>
      <c r="P189">
        <f t="shared" si="104"/>
        <v>23.439484790230015</v>
      </c>
      <c r="Q189">
        <f t="shared" si="105"/>
        <v>-2.2978938751677508E-3</v>
      </c>
      <c r="R189">
        <f t="shared" si="106"/>
        <v>23.437186896354849</v>
      </c>
      <c r="S189">
        <f t="shared" si="107"/>
        <v>22.677037372970268</v>
      </c>
      <c r="T189">
        <f t="shared" si="108"/>
        <v>4.3026583192995634E-2</v>
      </c>
      <c r="U189">
        <f t="shared" si="109"/>
        <v>-4.7003644403269496</v>
      </c>
      <c r="V189">
        <f t="shared" si="110"/>
        <v>717.74619555967308</v>
      </c>
      <c r="W189">
        <f t="shared" si="136"/>
        <v>-0.56345111008172921</v>
      </c>
      <c r="X189">
        <f t="shared" si="111"/>
        <v>19.149379997687085</v>
      </c>
      <c r="Y189">
        <f t="shared" si="137"/>
        <v>70.850620002312922</v>
      </c>
      <c r="Z189">
        <f t="shared" si="138"/>
        <v>5.6033590197499461E-3</v>
      </c>
      <c r="AA189" s="13">
        <f t="shared" si="139"/>
        <v>70.856223361332667</v>
      </c>
      <c r="AB189" s="13">
        <f t="shared" si="112"/>
        <v>178.4149416091567</v>
      </c>
      <c r="AD189" s="10">
        <f t="shared" si="113"/>
        <v>2451001.0087176668</v>
      </c>
      <c r="AE189" s="1">
        <f t="shared" si="140"/>
        <v>-1.4893669605288274E-2</v>
      </c>
      <c r="AF189">
        <f t="shared" si="114"/>
        <v>104.28288868320612</v>
      </c>
      <c r="AG189">
        <f t="shared" si="115"/>
        <v>-178.62885115751095</v>
      </c>
      <c r="AH189">
        <f t="shared" si="116"/>
        <v>1.6709260057084428E-2</v>
      </c>
      <c r="AI189">
        <f t="shared" si="117"/>
        <v>-4.4879918589398077E-2</v>
      </c>
      <c r="AJ189">
        <f t="shared" si="141"/>
        <v>104.23800876461672</v>
      </c>
      <c r="AK189">
        <f t="shared" si="142"/>
        <v>-178.67373107610035</v>
      </c>
      <c r="AL189">
        <f t="shared" si="143"/>
        <v>1.016705666580114</v>
      </c>
      <c r="AM189">
        <f t="shared" si="118"/>
        <v>104.23021183931344</v>
      </c>
      <c r="AN189">
        <f t="shared" si="119"/>
        <v>23.439484790834918</v>
      </c>
      <c r="AO189">
        <f t="shared" si="120"/>
        <v>-2.297895647028004E-3</v>
      </c>
      <c r="AP189">
        <f t="shared" si="121"/>
        <v>23.437186895187889</v>
      </c>
      <c r="AQ189">
        <f t="shared" si="122"/>
        <v>22.677209023734687</v>
      </c>
      <c r="AR189">
        <f t="shared" si="124"/>
        <v>4.3026583188589103E-2</v>
      </c>
      <c r="AS189">
        <f t="shared" si="125"/>
        <v>-4.7000803131350146</v>
      </c>
      <c r="AT189">
        <f t="shared" si="144"/>
        <v>113.26639149506438</v>
      </c>
      <c r="AU189" s="38">
        <f t="shared" si="126"/>
        <v>0.55364827799523264</v>
      </c>
      <c r="AV189">
        <f t="shared" si="127"/>
        <v>22.707960961478239</v>
      </c>
      <c r="AW189">
        <f t="shared" si="128"/>
        <v>22.644394560920379</v>
      </c>
      <c r="AX189">
        <f t="shared" si="147"/>
        <v>113.30188026864637</v>
      </c>
      <c r="AY189">
        <f t="shared" si="147"/>
        <v>113.22855087996598</v>
      </c>
      <c r="AZ189" s="39">
        <f t="shared" si="129"/>
        <v>0.23892083280454829</v>
      </c>
      <c r="BA189" s="39">
        <f t="shared" si="130"/>
        <v>0.86817203043958258</v>
      </c>
      <c r="BB189" s="10">
        <f t="shared" si="145"/>
        <v>906.12172459444946</v>
      </c>
    </row>
    <row r="190" spans="4:54" x14ac:dyDescent="0.35">
      <c r="D190" s="8">
        <f t="shared" si="146"/>
        <v>35983</v>
      </c>
      <c r="E190" s="9">
        <f t="shared" si="123"/>
        <v>0.55208333333333337</v>
      </c>
      <c r="F190" s="10">
        <f t="shared" si="131"/>
        <v>2451002.010416667</v>
      </c>
      <c r="G190" s="7">
        <f t="shared" si="132"/>
        <v>-1.4866244581328484E-2</v>
      </c>
      <c r="H190" s="6">
        <f t="shared" si="99"/>
        <v>105.27021065811732</v>
      </c>
      <c r="I190">
        <f t="shared" si="100"/>
        <v>-177.64157634065253</v>
      </c>
      <c r="J190" s="6">
        <f t="shared" si="101"/>
        <v>1.6709258904322104E-2</v>
      </c>
      <c r="K190">
        <f t="shared" si="102"/>
        <v>-7.7181453288303697E-2</v>
      </c>
      <c r="L190">
        <f t="shared" si="133"/>
        <v>105.19302920482902</v>
      </c>
      <c r="M190">
        <f t="shared" si="134"/>
        <v>-177.71875779394082</v>
      </c>
      <c r="N190">
        <f t="shared" si="135"/>
        <v>1.0166966016027721</v>
      </c>
      <c r="O190">
        <f t="shared" si="103"/>
        <v>105.18522830824276</v>
      </c>
      <c r="P190">
        <f t="shared" si="104"/>
        <v>23.439484434195478</v>
      </c>
      <c r="Q190">
        <f t="shared" si="105"/>
        <v>-2.2968500081264531E-3</v>
      </c>
      <c r="R190">
        <f t="shared" si="106"/>
        <v>23.437187584187352</v>
      </c>
      <c r="S190">
        <f t="shared" si="107"/>
        <v>22.572730490777221</v>
      </c>
      <c r="T190">
        <f t="shared" si="108"/>
        <v>4.302658579030616E-2</v>
      </c>
      <c r="U190">
        <f t="shared" si="109"/>
        <v>-4.8645476552927702</v>
      </c>
      <c r="V190">
        <f t="shared" si="110"/>
        <v>717.58201234470721</v>
      </c>
      <c r="W190">
        <f t="shared" si="136"/>
        <v>-0.6044969138231977</v>
      </c>
      <c r="X190">
        <f t="shared" si="111"/>
        <v>19.254533987088017</v>
      </c>
      <c r="Y190">
        <f t="shared" si="137"/>
        <v>70.745466012911976</v>
      </c>
      <c r="Z190">
        <f t="shared" si="138"/>
        <v>5.636556615320378E-3</v>
      </c>
      <c r="AA190" s="13">
        <f t="shared" si="139"/>
        <v>70.751102569527291</v>
      </c>
      <c r="AB190" s="13">
        <f t="shared" si="112"/>
        <v>178.30710203133242</v>
      </c>
      <c r="AD190" s="10">
        <f t="shared" si="113"/>
        <v>2451002.0087176668</v>
      </c>
      <c r="AE190" s="1">
        <f t="shared" si="140"/>
        <v>-1.4866291097416953E-2</v>
      </c>
      <c r="AF190">
        <f t="shared" si="114"/>
        <v>105.26853604312339</v>
      </c>
      <c r="AG190">
        <f t="shared" si="115"/>
        <v>-177.64325087566084</v>
      </c>
      <c r="AH190">
        <f t="shared" si="116"/>
        <v>1.6709258906277325E-2</v>
      </c>
      <c r="AI190">
        <f t="shared" si="117"/>
        <v>-7.7126681749115161E-2</v>
      </c>
      <c r="AJ190">
        <f t="shared" si="141"/>
        <v>105.19140936137427</v>
      </c>
      <c r="AK190">
        <f t="shared" si="142"/>
        <v>-177.72037755740996</v>
      </c>
      <c r="AL190">
        <f t="shared" si="143"/>
        <v>1.016696621039058</v>
      </c>
      <c r="AM190">
        <f t="shared" si="118"/>
        <v>105.18360847152225</v>
      </c>
      <c r="AN190">
        <f t="shared" si="119"/>
        <v>23.439484434800381</v>
      </c>
      <c r="AO190">
        <f t="shared" si="120"/>
        <v>-2.2968517833207645E-3</v>
      </c>
      <c r="AP190">
        <f t="shared" si="121"/>
        <v>23.43718758301706</v>
      </c>
      <c r="AQ190">
        <f t="shared" si="122"/>
        <v>22.572913244049097</v>
      </c>
      <c r="AR190">
        <f t="shared" si="124"/>
        <v>4.3026585785887042E-2</v>
      </c>
      <c r="AS190">
        <f t="shared" si="125"/>
        <v>-4.8642739584916459</v>
      </c>
      <c r="AT190">
        <f t="shared" si="144"/>
        <v>113.14622191739434</v>
      </c>
      <c r="AU190" s="38">
        <f t="shared" si="126"/>
        <v>0.55376230136006366</v>
      </c>
      <c r="AV190">
        <f t="shared" si="127"/>
        <v>22.60569289247508</v>
      </c>
      <c r="AW190">
        <f t="shared" si="128"/>
        <v>22.538086479861288</v>
      </c>
      <c r="AX190">
        <f t="shared" si="147"/>
        <v>113.18395887707436</v>
      </c>
      <c r="AY190">
        <f t="shared" si="147"/>
        <v>113.10616001535297</v>
      </c>
      <c r="AZ190" s="39">
        <f t="shared" si="129"/>
        <v>0.23936241559041263</v>
      </c>
      <c r="BA190" s="39">
        <f t="shared" si="130"/>
        <v>0.86794607918048849</v>
      </c>
      <c r="BB190" s="10">
        <f t="shared" si="145"/>
        <v>905.16047556970932</v>
      </c>
    </row>
    <row r="191" spans="4:54" x14ac:dyDescent="0.35">
      <c r="D191" s="8">
        <f t="shared" si="146"/>
        <v>35984</v>
      </c>
      <c r="E191" s="9">
        <f t="shared" si="123"/>
        <v>0.55208333333333337</v>
      </c>
      <c r="F191" s="10">
        <f t="shared" si="131"/>
        <v>2451003.010416667</v>
      </c>
      <c r="G191" s="7">
        <f t="shared" si="132"/>
        <v>-1.4838866073457163E-2</v>
      </c>
      <c r="H191" s="6">
        <f t="shared" si="99"/>
        <v>106.25585801803504</v>
      </c>
      <c r="I191">
        <f t="shared" si="100"/>
        <v>-176.65597605880276</v>
      </c>
      <c r="J191" s="6">
        <f t="shared" si="101"/>
        <v>1.6709257753514811E-2</v>
      </c>
      <c r="K191">
        <f t="shared" si="102"/>
        <v>-0.10940672038242948</v>
      </c>
      <c r="L191">
        <f t="shared" si="133"/>
        <v>106.14645129765262</v>
      </c>
      <c r="M191">
        <f t="shared" si="134"/>
        <v>-176.76538277918519</v>
      </c>
      <c r="N191">
        <f t="shared" si="135"/>
        <v>1.0166827684909729</v>
      </c>
      <c r="O191">
        <f t="shared" si="103"/>
        <v>106.13864643832376</v>
      </c>
      <c r="P191">
        <f t="shared" si="104"/>
        <v>23.439484078160941</v>
      </c>
      <c r="Q191">
        <f t="shared" si="105"/>
        <v>-2.2958041791669047E-3</v>
      </c>
      <c r="R191">
        <f t="shared" si="106"/>
        <v>23.437188273981775</v>
      </c>
      <c r="S191">
        <f t="shared" si="107"/>
        <v>22.461910325519707</v>
      </c>
      <c r="T191">
        <f t="shared" si="108"/>
        <v>4.3026588395025156E-2</v>
      </c>
      <c r="U191">
        <f t="shared" si="109"/>
        <v>-5.0224371318712882</v>
      </c>
      <c r="V191">
        <f t="shared" si="110"/>
        <v>717.42412286812873</v>
      </c>
      <c r="W191">
        <f t="shared" si="136"/>
        <v>-0.64396928296781653</v>
      </c>
      <c r="X191">
        <f t="shared" si="111"/>
        <v>19.366215976219923</v>
      </c>
      <c r="Y191">
        <f t="shared" si="137"/>
        <v>70.63378402378008</v>
      </c>
      <c r="Z191">
        <f t="shared" si="138"/>
        <v>5.6718615876202314E-3</v>
      </c>
      <c r="AA191" s="13">
        <f t="shared" si="139"/>
        <v>70.639455885367695</v>
      </c>
      <c r="AB191" s="13">
        <f t="shared" si="112"/>
        <v>178.2050972787614</v>
      </c>
      <c r="AD191" s="10">
        <f t="shared" si="113"/>
        <v>2451003.0087176668</v>
      </c>
      <c r="AE191" s="1">
        <f t="shared" si="140"/>
        <v>-1.4838912589545632E-2</v>
      </c>
      <c r="AF191">
        <f t="shared" si="114"/>
        <v>106.25418340304111</v>
      </c>
      <c r="AG191">
        <f t="shared" si="115"/>
        <v>-176.65765059381107</v>
      </c>
      <c r="AH191">
        <f t="shared" si="116"/>
        <v>1.6709257755470032E-2</v>
      </c>
      <c r="AI191">
        <f t="shared" si="117"/>
        <v>-0.10935199291871263</v>
      </c>
      <c r="AJ191">
        <f t="shared" si="141"/>
        <v>106.14483141012239</v>
      </c>
      <c r="AK191">
        <f t="shared" si="142"/>
        <v>-176.76700258672977</v>
      </c>
      <c r="AL191">
        <f t="shared" si="143"/>
        <v>1.0166827960447653</v>
      </c>
      <c r="AM191">
        <f t="shared" si="118"/>
        <v>106.13702655752471</v>
      </c>
      <c r="AN191">
        <f t="shared" si="119"/>
        <v>23.439484078765844</v>
      </c>
      <c r="AO191">
        <f t="shared" si="120"/>
        <v>-2.2958059576937578E-3</v>
      </c>
      <c r="AP191">
        <f t="shared" si="121"/>
        <v>23.43718827280815</v>
      </c>
      <c r="AQ191">
        <f t="shared" si="122"/>
        <v>22.462104107914051</v>
      </c>
      <c r="AR191">
        <f t="shared" si="124"/>
        <v>4.3026588390593444E-2</v>
      </c>
      <c r="AS191">
        <f t="shared" si="125"/>
        <v>-5.0221743871121571</v>
      </c>
      <c r="AT191">
        <f t="shared" si="144"/>
        <v>113.01886914772695</v>
      </c>
      <c r="AU191" s="38">
        <f t="shared" si="126"/>
        <v>0.55387195443549453</v>
      </c>
      <c r="AV191">
        <f t="shared" si="127"/>
        <v>22.496891672517439</v>
      </c>
      <c r="AW191">
        <f t="shared" si="128"/>
        <v>22.425285638890252</v>
      </c>
      <c r="AX191">
        <f t="shared" si="147"/>
        <v>113.05881494868285</v>
      </c>
      <c r="AY191">
        <f t="shared" si="147"/>
        <v>112.97662654357872</v>
      </c>
      <c r="AZ191" s="39">
        <f t="shared" si="129"/>
        <v>0.23981969068915324</v>
      </c>
      <c r="BA191" s="39">
        <f t="shared" si="130"/>
        <v>0.86769591705654647</v>
      </c>
      <c r="BB191" s="10">
        <f t="shared" si="145"/>
        <v>904.14176596904645</v>
      </c>
    </row>
    <row r="192" spans="4:54" x14ac:dyDescent="0.35">
      <c r="D192" s="8">
        <f t="shared" si="146"/>
        <v>35985</v>
      </c>
      <c r="E192" s="9">
        <f t="shared" si="123"/>
        <v>0.55208333333333337</v>
      </c>
      <c r="F192" s="10">
        <f t="shared" si="131"/>
        <v>2451004.010416667</v>
      </c>
      <c r="G192" s="7">
        <f t="shared" si="132"/>
        <v>-1.4811487565585842E-2</v>
      </c>
      <c r="H192" s="6">
        <f t="shared" si="99"/>
        <v>107.24150537795322</v>
      </c>
      <c r="I192">
        <f t="shared" si="100"/>
        <v>-175.67037577695311</v>
      </c>
      <c r="J192" s="6">
        <f t="shared" si="101"/>
        <v>1.6709256602707327E-2</v>
      </c>
      <c r="K192">
        <f t="shared" si="102"/>
        <v>-0.14160155741337979</v>
      </c>
      <c r="L192">
        <f t="shared" si="133"/>
        <v>107.09990382053984</v>
      </c>
      <c r="M192">
        <f t="shared" si="134"/>
        <v>-175.81197733436647</v>
      </c>
      <c r="N192">
        <f t="shared" si="135"/>
        <v>1.0166641596316703</v>
      </c>
      <c r="O192">
        <f t="shared" si="103"/>
        <v>107.09209500027485</v>
      </c>
      <c r="P192">
        <f t="shared" si="104"/>
        <v>23.439483722126404</v>
      </c>
      <c r="Q192">
        <f t="shared" si="105"/>
        <v>-2.2947563891824287E-3</v>
      </c>
      <c r="R192">
        <f t="shared" si="106"/>
        <v>23.437188965737221</v>
      </c>
      <c r="S192">
        <f t="shared" si="107"/>
        <v>22.344621179645276</v>
      </c>
      <c r="T192">
        <f t="shared" si="108"/>
        <v>4.3026591007149187E-2</v>
      </c>
      <c r="U192">
        <f t="shared" si="109"/>
        <v>-5.1737308737240282</v>
      </c>
      <c r="V192">
        <f t="shared" si="110"/>
        <v>717.27282912627595</v>
      </c>
      <c r="W192">
        <f t="shared" si="136"/>
        <v>-0.68179271843101219</v>
      </c>
      <c r="X192">
        <f t="shared" si="111"/>
        <v>19.484372209897977</v>
      </c>
      <c r="Y192">
        <f t="shared" si="137"/>
        <v>70.51562779010203</v>
      </c>
      <c r="Z192">
        <f t="shared" si="138"/>
        <v>5.7092656968495518E-3</v>
      </c>
      <c r="AA192" s="13">
        <f t="shared" si="139"/>
        <v>70.521337055798881</v>
      </c>
      <c r="AB192" s="13">
        <f t="shared" si="112"/>
        <v>178.1091300405327</v>
      </c>
      <c r="AD192" s="10">
        <f t="shared" si="113"/>
        <v>2451004.0087176668</v>
      </c>
      <c r="AE192" s="1">
        <f t="shared" si="140"/>
        <v>-1.4811534081674311E-2</v>
      </c>
      <c r="AF192">
        <f t="shared" si="114"/>
        <v>107.23983076295929</v>
      </c>
      <c r="AG192">
        <f t="shared" si="115"/>
        <v>-175.67205031196141</v>
      </c>
      <c r="AH192">
        <f t="shared" si="116"/>
        <v>1.6709256604662551E-2</v>
      </c>
      <c r="AI192">
        <f t="shared" si="117"/>
        <v>-0.14154688924774406</v>
      </c>
      <c r="AJ192">
        <f t="shared" si="141"/>
        <v>107.09828387371154</v>
      </c>
      <c r="AK192">
        <f t="shared" si="142"/>
        <v>-175.81359720120915</v>
      </c>
      <c r="AL192">
        <f t="shared" si="143"/>
        <v>1.0166641952955981</v>
      </c>
      <c r="AM192">
        <f t="shared" si="118"/>
        <v>107.09047506017464</v>
      </c>
      <c r="AN192">
        <f t="shared" si="119"/>
        <v>23.439483722731307</v>
      </c>
      <c r="AO192">
        <f t="shared" si="120"/>
        <v>-2.2947581710403044E-3</v>
      </c>
      <c r="AP192">
        <f t="shared" si="121"/>
        <v>23.437188964560267</v>
      </c>
      <c r="AQ192">
        <f t="shared" si="122"/>
        <v>22.344825914029069</v>
      </c>
      <c r="AR192">
        <f t="shared" si="124"/>
        <v>4.3026591002704916E-2</v>
      </c>
      <c r="AS192">
        <f t="shared" si="125"/>
        <v>-5.1734795854421209</v>
      </c>
      <c r="AT192">
        <f t="shared" si="144"/>
        <v>112.8844390108447</v>
      </c>
      <c r="AU192" s="38">
        <f t="shared" si="126"/>
        <v>0.55397702748989042</v>
      </c>
      <c r="AV192">
        <f t="shared" si="127"/>
        <v>22.381600589376045</v>
      </c>
      <c r="AW192">
        <f t="shared" si="128"/>
        <v>22.306037323734856</v>
      </c>
      <c r="AX192">
        <f t="shared" si="147"/>
        <v>112.92655262575506</v>
      </c>
      <c r="AY192">
        <f t="shared" si="147"/>
        <v>112.84005790090366</v>
      </c>
      <c r="AZ192" s="39">
        <f t="shared" si="129"/>
        <v>0.24029215908501519</v>
      </c>
      <c r="BA192" s="39">
        <f t="shared" si="130"/>
        <v>0.86742163277017836</v>
      </c>
      <c r="BB192" s="10">
        <f t="shared" si="145"/>
        <v>903.0664421066349</v>
      </c>
    </row>
    <row r="193" spans="4:54" x14ac:dyDescent="0.35">
      <c r="D193" s="8">
        <f t="shared" si="146"/>
        <v>35986</v>
      </c>
      <c r="E193" s="9">
        <f t="shared" si="123"/>
        <v>0.55208333333333337</v>
      </c>
      <c r="F193" s="10">
        <f t="shared" si="131"/>
        <v>2451005.010416667</v>
      </c>
      <c r="G193" s="7">
        <f t="shared" si="132"/>
        <v>-1.4784109057714521E-2</v>
      </c>
      <c r="H193" s="6">
        <f t="shared" si="99"/>
        <v>108.22715273787173</v>
      </c>
      <c r="I193">
        <f t="shared" si="100"/>
        <v>-174.68477549510368</v>
      </c>
      <c r="J193" s="6">
        <f t="shared" si="101"/>
        <v>1.6709255451899656E-2</v>
      </c>
      <c r="K193">
        <f t="shared" si="102"/>
        <v>-0.17375700841687722</v>
      </c>
      <c r="L193">
        <f t="shared" si="133"/>
        <v>108.05339572945486</v>
      </c>
      <c r="M193">
        <f t="shared" si="134"/>
        <v>-174.85853250352056</v>
      </c>
      <c r="N193">
        <f t="shared" si="135"/>
        <v>1.0166407800032338</v>
      </c>
      <c r="O193">
        <f t="shared" si="103"/>
        <v>108.04558295006359</v>
      </c>
      <c r="P193">
        <f t="shared" si="104"/>
        <v>23.439483366091867</v>
      </c>
      <c r="Q193">
        <f t="shared" si="105"/>
        <v>-2.2937066390680233E-3</v>
      </c>
      <c r="R193">
        <f t="shared" si="106"/>
        <v>23.437189659452798</v>
      </c>
      <c r="S193">
        <f t="shared" si="107"/>
        <v>22.220909534197787</v>
      </c>
      <c r="T193">
        <f t="shared" si="108"/>
        <v>4.3026593626674929E-2</v>
      </c>
      <c r="U193">
        <f t="shared" si="109"/>
        <v>-5.3181372369723379</v>
      </c>
      <c r="V193">
        <f t="shared" si="110"/>
        <v>717.12842276302763</v>
      </c>
      <c r="W193">
        <f t="shared" si="136"/>
        <v>-0.71789430924309272</v>
      </c>
      <c r="X193">
        <f t="shared" si="111"/>
        <v>19.608946881619715</v>
      </c>
      <c r="Y193">
        <f t="shared" si="137"/>
        <v>70.391053118380285</v>
      </c>
      <c r="Z193">
        <f t="shared" si="138"/>
        <v>5.7487605797730615E-3</v>
      </c>
      <c r="AA193" s="13">
        <f t="shared" si="139"/>
        <v>70.396801878960062</v>
      </c>
      <c r="AB193" s="13">
        <f t="shared" si="112"/>
        <v>178.01938078663431</v>
      </c>
      <c r="AD193" s="10">
        <f t="shared" si="113"/>
        <v>2451005.0087176668</v>
      </c>
      <c r="AE193" s="1">
        <f t="shared" si="140"/>
        <v>-1.4784155573802991E-2</v>
      </c>
      <c r="AF193">
        <f t="shared" si="114"/>
        <v>108.2254781228778</v>
      </c>
      <c r="AG193">
        <f t="shared" si="115"/>
        <v>-174.6864500301121</v>
      </c>
      <c r="AH193">
        <f t="shared" si="116"/>
        <v>1.6709255453854877E-2</v>
      </c>
      <c r="AI193">
        <f t="shared" si="117"/>
        <v>-0.17370241475852788</v>
      </c>
      <c r="AJ193">
        <f t="shared" si="141"/>
        <v>108.05177570811928</v>
      </c>
      <c r="AK193">
        <f t="shared" si="142"/>
        <v>-174.86015244487064</v>
      </c>
      <c r="AL193">
        <f t="shared" si="143"/>
        <v>1.0166408237677556</v>
      </c>
      <c r="AM193">
        <f t="shared" si="118"/>
        <v>108.04396293545302</v>
      </c>
      <c r="AN193">
        <f t="shared" si="119"/>
        <v>23.43948336669677</v>
      </c>
      <c r="AO193">
        <f t="shared" si="120"/>
        <v>-2.2937084242554014E-3</v>
      </c>
      <c r="AP193">
        <f t="shared" si="121"/>
        <v>23.437189658272516</v>
      </c>
      <c r="AQ193">
        <f t="shared" si="122"/>
        <v>22.22112513978351</v>
      </c>
      <c r="AR193">
        <f t="shared" si="124"/>
        <v>4.3026593622218091E-2</v>
      </c>
      <c r="AS193">
        <f t="shared" si="125"/>
        <v>-5.3178978916496717</v>
      </c>
      <c r="AT193">
        <f t="shared" si="144"/>
        <v>112.74304155319547</v>
      </c>
      <c r="AU193" s="38">
        <f t="shared" si="126"/>
        <v>0.55407731798031223</v>
      </c>
      <c r="AV193">
        <f t="shared" si="127"/>
        <v>22.259865144036091</v>
      </c>
      <c r="AW193">
        <f t="shared" si="128"/>
        <v>22.180388963543582</v>
      </c>
      <c r="AX193">
        <f t="shared" si="147"/>
        <v>112.78728039490251</v>
      </c>
      <c r="AY193">
        <f t="shared" si="147"/>
        <v>112.69656562125773</v>
      </c>
      <c r="AZ193" s="39">
        <f t="shared" si="129"/>
        <v>0.24077931688336085</v>
      </c>
      <c r="BA193" s="39">
        <f t="shared" si="130"/>
        <v>0.86712333359491711</v>
      </c>
      <c r="BB193" s="10">
        <f t="shared" si="145"/>
        <v>901.93538406464097</v>
      </c>
    </row>
    <row r="194" spans="4:54" x14ac:dyDescent="0.35">
      <c r="D194" s="8">
        <f t="shared" si="146"/>
        <v>35987</v>
      </c>
      <c r="E194" s="9">
        <f t="shared" si="123"/>
        <v>0.55208333333333337</v>
      </c>
      <c r="F194" s="10">
        <f t="shared" si="131"/>
        <v>2451006.010416667</v>
      </c>
      <c r="G194" s="7">
        <f t="shared" si="132"/>
        <v>-1.47567305498432E-2</v>
      </c>
      <c r="H194" s="6">
        <f t="shared" ref="H194:H257" si="148">MOD(280.46646+G194*(36000.76983 + G194*0.0003032),360)</f>
        <v>109.21280009779082</v>
      </c>
      <c r="I194">
        <f t="shared" ref="I194:I257" si="149">357.52911+G194*(35999.05029 - 0.0001537*G194)</f>
        <v>-173.69917521325459</v>
      </c>
      <c r="J194" s="6">
        <f t="shared" ref="J194:J257" si="150">0.016708634-G194*(0.000042037+0.0000001267*G194)</f>
        <v>1.6709254301091794E-2</v>
      </c>
      <c r="K194">
        <f t="shared" ref="K194:K257" si="151">SIN(RADIANS(I194))*(1.914602-G194*(0.004817+0.000014*G194))+SIN(RADIANS(2*I194))*(0.019993-0.000101*G194)+SIN(RADIANS(3*I194))*0.000289</f>
        <v>-0.2058641263308994</v>
      </c>
      <c r="L194">
        <f t="shared" si="133"/>
        <v>109.00693597145992</v>
      </c>
      <c r="M194">
        <f t="shared" si="134"/>
        <v>-173.9050393395855</v>
      </c>
      <c r="N194">
        <f t="shared" si="135"/>
        <v>1.0166126358609644</v>
      </c>
      <c r="O194">
        <f t="shared" ref="O194:O257" si="152">L194-0.00569-0.00478*SIN(RADIANS(125.04-1934.136*G194))</f>
        <v>108.9991192347556</v>
      </c>
      <c r="P194">
        <f t="shared" ref="P194:P257" si="153">23+(26+((21.448-G194*(46.815+G194*(0.00059-G194*0.001813))))/60)/60</f>
        <v>23.43948301005733</v>
      </c>
      <c r="Q194">
        <f t="shared" ref="Q194:Q257" si="154">0.00256*COS(RADIANS(125.04-1934.136*G194))</f>
        <v>-2.2926549297203639E-3</v>
      </c>
      <c r="R194">
        <f t="shared" ref="R194:R257" si="155">P194+0.00256*COS(RADIANS(125.04-1934.136*G194))</f>
        <v>23.437190355127608</v>
      </c>
      <c r="S194">
        <f t="shared" ref="S194:S257" si="156">DEGREES(ASIN(SIN(RADIANS(R194))*SIN(RADIANS(O194))))</f>
        <v>22.090823992887916</v>
      </c>
      <c r="T194">
        <f t="shared" ref="T194:T257" si="157">TAN(RADIANS(R194/2))*TAN(RADIANS(R194/2))</f>
        <v>4.3026596253598989E-2</v>
      </c>
      <c r="U194">
        <f t="shared" ref="U194:U257" si="158">4*DEGREES(T194*SIN(2*RADIANS(H194))-2*J194*SIN(RADIANS(I194))+4*J194*T194*SIN(RADIANS(I194))*COS(2*RADIANS(H194))-0.5*T194*T194*SIN(4*RADIANS(H194))-1.25*J194*J194*SIN(2*RADIANS(I194)))</f>
        <v>-5.4553753512072589</v>
      </c>
      <c r="V194">
        <f t="shared" ref="V194:V257" si="159">MOD(E194*1440+U194+4*$B$4-60*$B$5,1440)</f>
        <v>716.99118464879268</v>
      </c>
      <c r="W194">
        <f t="shared" si="136"/>
        <v>-0.75220383780182942</v>
      </c>
      <c r="X194">
        <f t="shared" ref="X194:X257" si="160">DEGREES(ACOS(SIN(RADIANS($B$3))*SIN(RADIANS(S194))+COS(RADIANS($B$3))*COS(RADIANS(S194))*COS(RADIANS(W194))))</f>
        <v>19.739882275296647</v>
      </c>
      <c r="Y194">
        <f t="shared" si="137"/>
        <v>70.260117724703349</v>
      </c>
      <c r="Z194">
        <f t="shared" si="138"/>
        <v>5.7903377946389549E-3</v>
      </c>
      <c r="AA194" s="13">
        <f t="shared" si="139"/>
        <v>70.265908062497985</v>
      </c>
      <c r="AB194" s="13">
        <f t="shared" ref="AB194:AB257" si="161">IF(W194&gt;0,MOD(DEGREES(ACOS(((SIN(RADIANS($B$3))*COS(RADIANS(X194)))-SIN(RADIANS(S194)))/(COS(RADIANS($B$3))*SIN(RADIANS(X194)))))+180,360),MOD(540-DEGREES(ACOS(((SIN(RADIANS($B$3))*COS(RADIANS(X194)))-SIN(RADIANS(S194)))/(COS(RADIANS($B$3))*SIN(RADIANS(X194))))),360))</f>
        <v>177.93600773008245</v>
      </c>
      <c r="AD194" s="10">
        <f t="shared" ref="AD194:AD257" si="162">D194+2415018.5+$B$12-$B$5/24</f>
        <v>2451006.0087176668</v>
      </c>
      <c r="AE194" s="1">
        <f t="shared" si="140"/>
        <v>-1.475677706593167E-2</v>
      </c>
      <c r="AF194">
        <f t="shared" ref="AF194:AF257" si="163">MOD(280.46646+AE194*(36000.76983 + AE194*0.0003032),360)</f>
        <v>109.21112548279677</v>
      </c>
      <c r="AG194">
        <f t="shared" ref="AG194:AG257" si="164">357.52911+AE194*(35999.05029 - 0.0001537*AE194)</f>
        <v>-173.70084974826301</v>
      </c>
      <c r="AH194">
        <f t="shared" ref="AH194:AH257" si="165">0.016708634-AE194*(0.000042037+0.0000001267*AE194)</f>
        <v>1.6709254303047014E-2</v>
      </c>
      <c r="AI194">
        <f t="shared" ref="AI194:AI257" si="166">SIN(RADIANS(AG194))*(1.914602-AE194*(0.004817+0.000014*AE194))+SIN(RADIANS(2*AG194))*(0.019993-0.000101*AE194)+SIN(RADIANS(3*AG194))*0.000289</f>
        <v>-0.20580962237220518</v>
      </c>
      <c r="AJ194">
        <f t="shared" si="141"/>
        <v>109.00531586042457</v>
      </c>
      <c r="AK194">
        <f t="shared" si="142"/>
        <v>-173.90665937063523</v>
      </c>
      <c r="AL194">
        <f t="shared" si="143"/>
        <v>1.01661268771437</v>
      </c>
      <c r="AM194">
        <f t="shared" ref="AM194:AM257" si="167">AJ194-0.00569-0.00478*SIN(RADIANS(125.04-1934.136*AE194))</f>
        <v>108.99749913044218</v>
      </c>
      <c r="AN194">
        <f t="shared" ref="AN194:AN257" si="168">23+(26+((21.448-AE194*(46.815+AE194*(0.00059-AE194*0.001813))))/60)/60</f>
        <v>23.439483010662233</v>
      </c>
      <c r="AO194">
        <f t="shared" ref="AO194:AO257" si="169">0.00256*COS(RADIANS(125.04-1934.136*AE194))</f>
        <v>-2.2926567182357175E-3</v>
      </c>
      <c r="AP194">
        <f t="shared" ref="AP194:AP257" si="170">AN194+0.00256*COS(RADIANS(125.04-1934.136*AE194))</f>
        <v>23.437190353943997</v>
      </c>
      <c r="AQ194">
        <f t="shared" ref="AQ194:AQ257" si="171">DEGREES(ASIN(SIN(RADIANS(AP194))*SIN(RADIANS(AM194))))</f>
        <v>22.09105038533</v>
      </c>
      <c r="AR194">
        <f t="shared" si="124"/>
        <v>4.3026596249129578E-2</v>
      </c>
      <c r="AS194">
        <f t="shared" si="125"/>
        <v>-5.4551484166794024</v>
      </c>
      <c r="AT194">
        <f t="shared" si="144"/>
        <v>112.59479073946233</v>
      </c>
      <c r="AU194" s="38">
        <f t="shared" si="126"/>
        <v>0.5541726308449163</v>
      </c>
      <c r="AV194">
        <f t="shared" si="127"/>
        <v>22.13173299576939</v>
      </c>
      <c r="AW194">
        <f t="shared" si="128"/>
        <v>22.048390074047298</v>
      </c>
      <c r="AX194">
        <f t="shared" si="147"/>
        <v>112.64111078545585</v>
      </c>
      <c r="AY194">
        <f t="shared" si="147"/>
        <v>112.54626503135718</v>
      </c>
      <c r="AZ194" s="39">
        <f t="shared" si="129"/>
        <v>0.24128065644087227</v>
      </c>
      <c r="BA194" s="39">
        <f t="shared" si="130"/>
        <v>0.86680114482090842</v>
      </c>
      <c r="BB194" s="10">
        <f t="shared" si="145"/>
        <v>900.74950326725218</v>
      </c>
    </row>
    <row r="195" spans="4:54" x14ac:dyDescent="0.35">
      <c r="D195" s="8">
        <f t="shared" si="146"/>
        <v>35988</v>
      </c>
      <c r="E195" s="9">
        <f t="shared" ref="E195:E258" si="172">$B$11</f>
        <v>0.55208333333333337</v>
      </c>
      <c r="F195" s="10">
        <f t="shared" si="131"/>
        <v>2451007.010416667</v>
      </c>
      <c r="G195" s="7">
        <f t="shared" si="132"/>
        <v>-1.4729352041971878E-2</v>
      </c>
      <c r="H195" s="6">
        <f t="shared" si="148"/>
        <v>110.19844745771036</v>
      </c>
      <c r="I195">
        <f t="shared" si="149"/>
        <v>-172.71357493140562</v>
      </c>
      <c r="J195" s="6">
        <f t="shared" si="150"/>
        <v>1.6709253150283741E-2</v>
      </c>
      <c r="K195">
        <f t="shared" si="151"/>
        <v>-0.23791397502173825</v>
      </c>
      <c r="L195">
        <f t="shared" si="133"/>
        <v>109.96053348268862</v>
      </c>
      <c r="M195">
        <f t="shared" si="134"/>
        <v>-172.95148890642736</v>
      </c>
      <c r="N195">
        <f t="shared" si="135"/>
        <v>1.0165797347359604</v>
      </c>
      <c r="O195">
        <f t="shared" si="152"/>
        <v>109.95271279048785</v>
      </c>
      <c r="P195">
        <f t="shared" si="153"/>
        <v>23.43948265402279</v>
      </c>
      <c r="Q195">
        <f t="shared" si="154"/>
        <v>-2.291601262037795E-3</v>
      </c>
      <c r="R195">
        <f t="shared" si="155"/>
        <v>23.437191052760753</v>
      </c>
      <c r="S195">
        <f t="shared" si="156"/>
        <v>21.954415224610326</v>
      </c>
      <c r="T195">
        <f t="shared" si="157"/>
        <v>4.3026598887917954E-2</v>
      </c>
      <c r="U195">
        <f t="shared" si="158"/>
        <v>-5.5851755141367523</v>
      </c>
      <c r="V195">
        <f t="shared" si="159"/>
        <v>716.86138448586325</v>
      </c>
      <c r="W195">
        <f t="shared" si="136"/>
        <v>-0.78465387853418633</v>
      </c>
      <c r="X195">
        <f t="shared" si="160"/>
        <v>19.877118904420293</v>
      </c>
      <c r="Y195">
        <f t="shared" si="137"/>
        <v>70.122881095579714</v>
      </c>
      <c r="Z195">
        <f t="shared" si="138"/>
        <v>5.8339888656310564E-3</v>
      </c>
      <c r="AA195" s="13">
        <f t="shared" si="139"/>
        <v>70.128715084445346</v>
      </c>
      <c r="AB195" s="13">
        <f t="shared" si="161"/>
        <v>177.85914692284462</v>
      </c>
      <c r="AD195" s="10">
        <f t="shared" si="162"/>
        <v>2451007.0087176668</v>
      </c>
      <c r="AE195" s="1">
        <f t="shared" si="140"/>
        <v>-1.4729398558060349E-2</v>
      </c>
      <c r="AF195">
        <f t="shared" si="163"/>
        <v>110.19677284271631</v>
      </c>
      <c r="AG195">
        <f t="shared" si="164"/>
        <v>-172.71524946641392</v>
      </c>
      <c r="AH195">
        <f t="shared" si="165"/>
        <v>1.6709253152238965E-2</v>
      </c>
      <c r="AI195">
        <f t="shared" si="166"/>
        <v>-0.23785957593478257</v>
      </c>
      <c r="AJ195">
        <f t="shared" si="141"/>
        <v>109.95891326678154</v>
      </c>
      <c r="AK195">
        <f t="shared" si="142"/>
        <v>-172.9531090423487</v>
      </c>
      <c r="AL195">
        <f t="shared" si="143"/>
        <v>1.0165797946643735</v>
      </c>
      <c r="AM195">
        <f t="shared" si="167"/>
        <v>109.9510925812996</v>
      </c>
      <c r="AN195">
        <f t="shared" si="168"/>
        <v>23.439482654627692</v>
      </c>
      <c r="AO195">
        <f t="shared" si="169"/>
        <v>-2.2916030538795971E-3</v>
      </c>
      <c r="AP195">
        <f t="shared" si="170"/>
        <v>23.437191051573812</v>
      </c>
      <c r="AQ195">
        <f t="shared" si="171"/>
        <v>21.95465231610396</v>
      </c>
      <c r="AR195">
        <f t="shared" ref="AR195:AR258" si="173">TAN(RADIANS(AP195/2))*TAN(RADIANS(AP195/2))</f>
        <v>4.3026598883435969E-2</v>
      </c>
      <c r="AS195">
        <f t="shared" ref="AS195:AS258" si="174">4*DEGREES(AR195*SIN(2*RADIANS(AF195))-2*AH195*SIN(RADIANS(AG195))+4*AH195*AR195*SIN(RADIANS(AG195))*COS(2*RADIANS(AF195))-0.5*AR195*AR195*SIN(4*RADIANS(AF195))-1.25*AH195*AH195*SIN(2*RADIANS(AG195)))</f>
        <v>-5.5849614389452436</v>
      </c>
      <c r="AT195">
        <f t="shared" si="144"/>
        <v>112.4398041452598</v>
      </c>
      <c r="AU195" s="38">
        <f t="shared" ref="AU195:AU258" si="175">(720-4*$B$4-AS195+$B$5*60)/1440</f>
        <v>0.55426277877704533</v>
      </c>
      <c r="AV195">
        <f t="shared" ref="AV195:AV258" si="176">+AQ195-AT195/360*(AQ195-AQ194)</f>
        <v>21.997253905519425</v>
      </c>
      <c r="AW195">
        <f t="shared" ref="AW195:AW258" si="177">+AQ195+AT195/360*(AQ196-AQ195)</f>
        <v>21.910092199300522</v>
      </c>
      <c r="AX195">
        <f t="shared" si="147"/>
        <v>112.48816006331182</v>
      </c>
      <c r="AY195">
        <f t="shared" si="147"/>
        <v>112.38927494260895</v>
      </c>
      <c r="AZ195" s="39">
        <f t="shared" ref="AZ195:AZ258" si="178">(AU195*1440-AX195*4)/1440</f>
        <v>0.24179566749006803</v>
      </c>
      <c r="BA195" s="39">
        <f t="shared" ref="BA195:BA258" si="179">(AU195*1440+AY195*4)/1440</f>
        <v>0.86645520917318131</v>
      </c>
      <c r="BB195" s="10">
        <f t="shared" si="145"/>
        <v>899.50974002368321</v>
      </c>
    </row>
    <row r="196" spans="4:54" x14ac:dyDescent="0.35">
      <c r="D196" s="8">
        <f t="shared" si="146"/>
        <v>35989</v>
      </c>
      <c r="E196" s="9">
        <f t="shared" si="172"/>
        <v>0.55208333333333337</v>
      </c>
      <c r="F196" s="10">
        <f t="shared" ref="F196:F259" si="180">D196+2415018.5+E196-$B$5/24</f>
        <v>2451008.010416667</v>
      </c>
      <c r="G196" s="7">
        <f t="shared" ref="G196:G259" si="181">(F196-2451545)/36525</f>
        <v>-1.4701973534100559E-2</v>
      </c>
      <c r="H196" s="6">
        <f t="shared" si="148"/>
        <v>111.18409481763024</v>
      </c>
      <c r="I196">
        <f t="shared" si="149"/>
        <v>-171.72797464955698</v>
      </c>
      <c r="J196" s="6">
        <f t="shared" si="150"/>
        <v>1.6709251999475497E-2</v>
      </c>
      <c r="K196">
        <f t="shared" si="151"/>
        <v>-0.26989763131004785</v>
      </c>
      <c r="L196">
        <f t="shared" ref="L196:L259" si="182">H196+K196</f>
        <v>110.91419718632019</v>
      </c>
      <c r="M196">
        <f t="shared" ref="M196:M259" si="183">I196+K196</f>
        <v>-171.99787228086703</v>
      </c>
      <c r="N196">
        <f t="shared" ref="N196:N259" si="184">(1.000001018*(1-J196*J196))/(1+J196*COS(RADIANS(M196)))</f>
        <v>1.0165420854337501</v>
      </c>
      <c r="O196">
        <f t="shared" si="152"/>
        <v>110.90637254044297</v>
      </c>
      <c r="P196">
        <f t="shared" si="153"/>
        <v>23.439482297988253</v>
      </c>
      <c r="Q196">
        <f t="shared" si="154"/>
        <v>-2.2905456369203378E-3</v>
      </c>
      <c r="R196">
        <f t="shared" si="155"/>
        <v>23.437191752351332</v>
      </c>
      <c r="S196">
        <f t="shared" si="156"/>
        <v>21.811735904594531</v>
      </c>
      <c r="T196">
        <f t="shared" si="157"/>
        <v>4.3026601529628436E-2</v>
      </c>
      <c r="U196">
        <f t="shared" si="158"/>
        <v>-5.7072795591510399</v>
      </c>
      <c r="V196">
        <f t="shared" si="159"/>
        <v>716.73928044084892</v>
      </c>
      <c r="W196">
        <f t="shared" ref="W196:W259" si="185">IF(V196/4&lt;0,V196/4+180,V196/4-180)</f>
        <v>-0.81517988978777112</v>
      </c>
      <c r="X196">
        <f t="shared" si="160"/>
        <v>20.020595647755393</v>
      </c>
      <c r="Y196">
        <f t="shared" ref="Y196:Y259" si="186">90-X196</f>
        <v>69.979404352244615</v>
      </c>
      <c r="Z196">
        <f t="shared" ref="Z196:Z259" si="187">IF(Y196&gt;85,0,IF(Y196&gt;5,58.1/TAN(RADIANS(Y196))-0.07/POWER(TAN(RADIANS(Y196)),3)+0.000086/POWER(TAN(RADIANS(Y196)),5),IF(Y196&gt;-0.575,1735+Y196*(-518.2+Y196*(103.4+Y196*(-12.79+Y196*0.711))),-20.772/TAN(RADIANS(Y196)))))/3600</f>
        <v>5.879705326588735E-3</v>
      </c>
      <c r="AA196" s="13">
        <f t="shared" ref="AA196:AA259" si="188">Y196+Z196</f>
        <v>69.985284057571207</v>
      </c>
      <c r="AB196" s="13">
        <f t="shared" si="161"/>
        <v>177.78891247703132</v>
      </c>
      <c r="AD196" s="10">
        <f t="shared" si="162"/>
        <v>2451008.0087176668</v>
      </c>
      <c r="AE196" s="1">
        <f t="shared" ref="AE196:AE259" si="189">(AD196-2451545)/36525</f>
        <v>-1.4702020050189028E-2</v>
      </c>
      <c r="AF196">
        <f t="shared" si="163"/>
        <v>111.18242020263631</v>
      </c>
      <c r="AG196">
        <f t="shared" si="164"/>
        <v>-171.72964918456529</v>
      </c>
      <c r="AH196">
        <f t="shared" si="165"/>
        <v>1.6709252001430721E-2</v>
      </c>
      <c r="AI196">
        <f t="shared" si="166"/>
        <v>-0.26984335224317957</v>
      </c>
      <c r="AJ196">
        <f t="shared" ref="AJ196:AJ259" si="190">AF196+AI196</f>
        <v>110.91257685039312</v>
      </c>
      <c r="AK196">
        <f t="shared" ref="AK196:AK259" si="191">AG196+AI196</f>
        <v>-171.99949253680848</v>
      </c>
      <c r="AL196">
        <f t="shared" ref="AL196:AL259" si="192">(1.000001018*(1-AH196*AH196))/(1+AH196*COS(RADIANS(AK196)))</f>
        <v>1.0165421534211301</v>
      </c>
      <c r="AM196">
        <f t="shared" si="167"/>
        <v>110.90475221123165</v>
      </c>
      <c r="AN196">
        <f t="shared" si="168"/>
        <v>23.439482298593155</v>
      </c>
      <c r="AO196">
        <f t="shared" si="169"/>
        <v>-2.290547432087058E-3</v>
      </c>
      <c r="AP196">
        <f t="shared" si="170"/>
        <v>23.43719175116107</v>
      </c>
      <c r="AQ196">
        <f t="shared" si="171"/>
        <v>21.811983603976767</v>
      </c>
      <c r="AR196">
        <f t="shared" si="173"/>
        <v>4.3026601525133906E-2</v>
      </c>
      <c r="AS196">
        <f t="shared" si="174"/>
        <v>-5.707078771942161</v>
      </c>
      <c r="AT196">
        <f t="shared" ref="AT196:AT259" si="193">DEGREES(ACOS(COS(RADIANS(90.833))/(COS(RADIANS($B$3))*COS(RADIANS(AQ196)))-TAN(RADIANS($B$3))*TAN(RADIANS(AQ196))))</f>
        <v>112.27820264749619</v>
      </c>
      <c r="AU196" s="38">
        <f t="shared" si="175"/>
        <v>0.55434758248051541</v>
      </c>
      <c r="AV196">
        <f t="shared" si="176"/>
        <v>21.856479677786972</v>
      </c>
      <c r="AW196">
        <f t="shared" si="177"/>
        <v>21.765548852189195</v>
      </c>
      <c r="AX196">
        <f t="shared" si="147"/>
        <v>112.32854792179542</v>
      </c>
      <c r="AY196">
        <f t="shared" si="147"/>
        <v>112.22571734132251</v>
      </c>
      <c r="AZ196" s="39">
        <f t="shared" si="178"/>
        <v>0.24232383825330592</v>
      </c>
      <c r="BA196" s="39">
        <f t="shared" si="179"/>
        <v>0.86608568620641124</v>
      </c>
      <c r="BB196" s="10">
        <f t="shared" ref="BB196:BB259" si="194">+AX196/360*24*60+AY196/360*24*60</f>
        <v>898.21706105247165</v>
      </c>
    </row>
    <row r="197" spans="4:54" x14ac:dyDescent="0.35">
      <c r="D197" s="8">
        <f t="shared" ref="D197:D260" si="195">D196+1</f>
        <v>35990</v>
      </c>
      <c r="E197" s="9">
        <f t="shared" si="172"/>
        <v>0.55208333333333337</v>
      </c>
      <c r="F197" s="10">
        <f t="shared" si="180"/>
        <v>2451009.010416667</v>
      </c>
      <c r="G197" s="7">
        <f t="shared" si="181"/>
        <v>-1.4674595026229238E-2</v>
      </c>
      <c r="H197" s="6">
        <f t="shared" si="148"/>
        <v>112.16974217755057</v>
      </c>
      <c r="I197">
        <f t="shared" si="149"/>
        <v>-170.74237436770858</v>
      </c>
      <c r="J197" s="6">
        <f t="shared" si="150"/>
        <v>1.6709250848667066E-2</v>
      </c>
      <c r="K197">
        <f t="shared" si="151"/>
        <v>-0.30180618699695699</v>
      </c>
      <c r="L197">
        <f t="shared" si="182"/>
        <v>111.86793599055362</v>
      </c>
      <c r="M197">
        <f t="shared" si="183"/>
        <v>-171.04418055470555</v>
      </c>
      <c r="N197">
        <f t="shared" si="184"/>
        <v>1.0164996980326888</v>
      </c>
      <c r="O197">
        <f t="shared" si="152"/>
        <v>111.86010739282331</v>
      </c>
      <c r="P197">
        <f t="shared" si="153"/>
        <v>23.439481941953716</v>
      </c>
      <c r="Q197">
        <f t="shared" si="154"/>
        <v>-2.2894880552696826E-3</v>
      </c>
      <c r="R197">
        <f t="shared" si="155"/>
        <v>23.437192453898447</v>
      </c>
      <c r="S197">
        <f t="shared" si="156"/>
        <v>21.66284065437781</v>
      </c>
      <c r="T197">
        <f t="shared" si="157"/>
        <v>4.3026604178727043E-2</v>
      </c>
      <c r="U197">
        <f t="shared" si="158"/>
        <v>-5.8214411951876084</v>
      </c>
      <c r="V197">
        <f t="shared" si="159"/>
        <v>716.62511880481236</v>
      </c>
      <c r="W197">
        <f t="shared" si="185"/>
        <v>-0.84372029879691013</v>
      </c>
      <c r="X197">
        <f t="shared" si="160"/>
        <v>20.17024988074466</v>
      </c>
      <c r="Y197">
        <f t="shared" si="186"/>
        <v>69.829750119255337</v>
      </c>
      <c r="Z197">
        <f t="shared" si="187"/>
        <v>5.9274787637538396E-3</v>
      </c>
      <c r="AA197" s="13">
        <f t="shared" si="188"/>
        <v>69.835677598019089</v>
      </c>
      <c r="AB197" s="13">
        <f t="shared" si="161"/>
        <v>177.72539690216581</v>
      </c>
      <c r="AD197" s="10">
        <f t="shared" si="162"/>
        <v>2451009.0087176668</v>
      </c>
      <c r="AE197" s="1">
        <f t="shared" si="189"/>
        <v>-1.4674641542317707E-2</v>
      </c>
      <c r="AF197">
        <f t="shared" si="163"/>
        <v>112.16806756255664</v>
      </c>
      <c r="AG197">
        <f t="shared" si="164"/>
        <v>-170.74404890271688</v>
      </c>
      <c r="AH197">
        <f t="shared" si="165"/>
        <v>1.670925085062229E-2</v>
      </c>
      <c r="AI197">
        <f t="shared" si="166"/>
        <v>-0.3017520430713585</v>
      </c>
      <c r="AJ197">
        <f t="shared" si="190"/>
        <v>111.86631551948528</v>
      </c>
      <c r="AK197">
        <f t="shared" si="191"/>
        <v>-171.04580094578824</v>
      </c>
      <c r="AL197">
        <f t="shared" si="192"/>
        <v>1.0164997740608339</v>
      </c>
      <c r="AM197">
        <f t="shared" si="167"/>
        <v>111.85848692846763</v>
      </c>
      <c r="AN197">
        <f t="shared" si="168"/>
        <v>23.439481942558618</v>
      </c>
      <c r="AO197">
        <f t="shared" si="169"/>
        <v>-2.2894898537597877E-3</v>
      </c>
      <c r="AP197">
        <f t="shared" si="170"/>
        <v>23.43719245270486</v>
      </c>
      <c r="AQ197">
        <f t="shared" si="171"/>
        <v>21.663098867230421</v>
      </c>
      <c r="AR197">
        <f t="shared" si="173"/>
        <v>4.3026604174219975E-2</v>
      </c>
      <c r="AS197">
        <f t="shared" si="174"/>
        <v>-5.8212541041586627</v>
      </c>
      <c r="AT197">
        <f t="shared" si="193"/>
        <v>112.11011011389751</v>
      </c>
      <c r="AU197" s="38">
        <f t="shared" si="175"/>
        <v>0.55442687090566578</v>
      </c>
      <c r="AV197">
        <f t="shared" si="176"/>
        <v>21.709464101205175</v>
      </c>
      <c r="AW197">
        <f t="shared" si="177"/>
        <v>21.61481545389152</v>
      </c>
      <c r="AX197">
        <f t="shared" si="147"/>
        <v>112.16239717105537</v>
      </c>
      <c r="AY197">
        <f t="shared" si="147"/>
        <v>112.055717078698</v>
      </c>
      <c r="AZ197" s="39">
        <f t="shared" si="178"/>
        <v>0.24286465654162306</v>
      </c>
      <c r="BA197" s="39">
        <f t="shared" si="179"/>
        <v>0.86569275167982684</v>
      </c>
      <c r="BB197" s="10">
        <f t="shared" si="194"/>
        <v>896.87245699901359</v>
      </c>
    </row>
    <row r="198" spans="4:54" x14ac:dyDescent="0.35">
      <c r="D198" s="8">
        <f t="shared" si="195"/>
        <v>35991</v>
      </c>
      <c r="E198" s="9">
        <f t="shared" si="172"/>
        <v>0.55208333333333337</v>
      </c>
      <c r="F198" s="10">
        <f t="shared" si="180"/>
        <v>2451010.010416667</v>
      </c>
      <c r="G198" s="7">
        <f t="shared" si="181"/>
        <v>-1.4647216518357917E-2</v>
      </c>
      <c r="H198" s="6">
        <f t="shared" si="148"/>
        <v>113.15538953747148</v>
      </c>
      <c r="I198">
        <f t="shared" si="149"/>
        <v>-169.75677408586029</v>
      </c>
      <c r="J198" s="6">
        <f t="shared" si="150"/>
        <v>1.6709249697858444E-2</v>
      </c>
      <c r="K198">
        <f t="shared" si="151"/>
        <v>-0.33363075089016764</v>
      </c>
      <c r="L198">
        <f t="shared" si="182"/>
        <v>112.82175878658131</v>
      </c>
      <c r="M198">
        <f t="shared" si="183"/>
        <v>-170.09040483675045</v>
      </c>
      <c r="N198">
        <f t="shared" si="184"/>
        <v>1.0164525838821254</v>
      </c>
      <c r="O198">
        <f t="shared" si="152"/>
        <v>112.81392623882466</v>
      </c>
      <c r="P198">
        <f t="shared" si="153"/>
        <v>23.439481585919175</v>
      </c>
      <c r="Q198">
        <f t="shared" si="154"/>
        <v>-2.2884285179891935E-3</v>
      </c>
      <c r="R198">
        <f t="shared" si="155"/>
        <v>23.437193157401186</v>
      </c>
      <c r="S198">
        <f t="shared" si="156"/>
        <v>21.50778598078788</v>
      </c>
      <c r="T198">
        <f t="shared" si="157"/>
        <v>4.302660683521034E-2</v>
      </c>
      <c r="U198">
        <f t="shared" si="158"/>
        <v>-5.9274263183825902</v>
      </c>
      <c r="V198">
        <f t="shared" si="159"/>
        <v>716.5191336816174</v>
      </c>
      <c r="W198">
        <f t="shared" si="185"/>
        <v>-0.87021657959564891</v>
      </c>
      <c r="X198">
        <f t="shared" si="160"/>
        <v>20.326017601908877</v>
      </c>
      <c r="Y198">
        <f t="shared" si="186"/>
        <v>69.673982398091127</v>
      </c>
      <c r="Z198">
        <f t="shared" si="187"/>
        <v>5.9773008573313765E-3</v>
      </c>
      <c r="AA198" s="13">
        <f t="shared" si="188"/>
        <v>69.679959698948451</v>
      </c>
      <c r="AB198" s="13">
        <f t="shared" si="161"/>
        <v>177.66867154866395</v>
      </c>
      <c r="AD198" s="10">
        <f t="shared" si="162"/>
        <v>2451010.0087176668</v>
      </c>
      <c r="AE198" s="1">
        <f t="shared" si="189"/>
        <v>-1.4647263034446386E-2</v>
      </c>
      <c r="AF198">
        <f t="shared" si="163"/>
        <v>113.15371492247755</v>
      </c>
      <c r="AG198">
        <f t="shared" si="164"/>
        <v>-169.75844862086859</v>
      </c>
      <c r="AH198">
        <f t="shared" si="165"/>
        <v>1.6709249699813668E-2</v>
      </c>
      <c r="AI198">
        <f t="shared" si="166"/>
        <v>-0.33357675719640861</v>
      </c>
      <c r="AJ198">
        <f t="shared" si="190"/>
        <v>112.82013816528114</v>
      </c>
      <c r="AK198">
        <f t="shared" si="191"/>
        <v>-170.09202537806499</v>
      </c>
      <c r="AL198">
        <f t="shared" si="192"/>
        <v>1.0164526679306767</v>
      </c>
      <c r="AM198">
        <f t="shared" si="167"/>
        <v>112.81230562423403</v>
      </c>
      <c r="AN198">
        <f t="shared" si="168"/>
        <v>23.439481586524078</v>
      </c>
      <c r="AO198">
        <f t="shared" si="169"/>
        <v>-2.2884303198011467E-3</v>
      </c>
      <c r="AP198">
        <f t="shared" si="170"/>
        <v>23.437193156204277</v>
      </c>
      <c r="AQ198">
        <f t="shared" si="171"/>
        <v>21.508054609541748</v>
      </c>
      <c r="AR198">
        <f t="shared" si="173"/>
        <v>4.3026606830690713E-2</v>
      </c>
      <c r="AS198">
        <f t="shared" si="174"/>
        <v>-5.9272533107766678</v>
      </c>
      <c r="AT198">
        <f t="shared" si="193"/>
        <v>111.93565309313178</v>
      </c>
      <c r="AU198" s="38">
        <f t="shared" si="175"/>
        <v>0.55450048146581721</v>
      </c>
      <c r="AV198">
        <f t="shared" si="176"/>
        <v>21.556262887993753</v>
      </c>
      <c r="AW198">
        <f t="shared" si="177"/>
        <v>21.457949272477681</v>
      </c>
      <c r="AX198">
        <f t="shared" si="147"/>
        <v>111.98983342745966</v>
      </c>
      <c r="AY198">
        <f t="shared" si="147"/>
        <v>111.87940156200034</v>
      </c>
      <c r="AZ198" s="39">
        <f t="shared" si="178"/>
        <v>0.24341761083398486</v>
      </c>
      <c r="BA198" s="39">
        <f t="shared" si="179"/>
        <v>0.86527659691581815</v>
      </c>
      <c r="BB198" s="10">
        <f t="shared" si="194"/>
        <v>895.47693995783993</v>
      </c>
    </row>
    <row r="199" spans="4:54" x14ac:dyDescent="0.35">
      <c r="D199" s="8">
        <f t="shared" si="195"/>
        <v>35992</v>
      </c>
      <c r="E199" s="9">
        <f t="shared" si="172"/>
        <v>0.55208333333333337</v>
      </c>
      <c r="F199" s="10">
        <f t="shared" si="180"/>
        <v>2451011.010416667</v>
      </c>
      <c r="G199" s="7">
        <f t="shared" si="181"/>
        <v>-1.4619838010486596E-2</v>
      </c>
      <c r="H199" s="6">
        <f t="shared" si="148"/>
        <v>114.14103689739284</v>
      </c>
      <c r="I199">
        <f t="shared" si="149"/>
        <v>-168.77117380401234</v>
      </c>
      <c r="J199" s="6">
        <f t="shared" si="150"/>
        <v>1.6709248547049631E-2</v>
      </c>
      <c r="K199">
        <f t="shared" si="151"/>
        <v>-0.36536245083006258</v>
      </c>
      <c r="L199">
        <f t="shared" si="182"/>
        <v>113.77567444656277</v>
      </c>
      <c r="M199">
        <f t="shared" si="183"/>
        <v>-169.13653625484241</v>
      </c>
      <c r="N199">
        <f t="shared" si="184"/>
        <v>1.016400755600334</v>
      </c>
      <c r="O199">
        <f t="shared" si="152"/>
        <v>113.76783795060989</v>
      </c>
      <c r="P199">
        <f t="shared" si="153"/>
        <v>23.439481229884635</v>
      </c>
      <c r="Q199">
        <f t="shared" si="154"/>
        <v>-2.2873670259839032E-3</v>
      </c>
      <c r="R199">
        <f t="shared" si="155"/>
        <v>23.437193862858649</v>
      </c>
      <c r="S199">
        <f t="shared" si="156"/>
        <v>21.346630214122271</v>
      </c>
      <c r="T199">
        <f t="shared" si="157"/>
        <v>4.3026609499074928E-2</v>
      </c>
      <c r="U199">
        <f t="shared" si="158"/>
        <v>-6.0250132951002566</v>
      </c>
      <c r="V199">
        <f t="shared" si="159"/>
        <v>716.4215467048997</v>
      </c>
      <c r="W199">
        <f t="shared" si="185"/>
        <v>-0.89461332377507574</v>
      </c>
      <c r="X199">
        <f t="shared" si="160"/>
        <v>20.487833553626626</v>
      </c>
      <c r="Y199">
        <f t="shared" si="186"/>
        <v>69.512166446373371</v>
      </c>
      <c r="Z199">
        <f t="shared" si="187"/>
        <v>6.0291634216781426E-3</v>
      </c>
      <c r="AA199" s="13">
        <f t="shared" si="188"/>
        <v>69.518195609795043</v>
      </c>
      <c r="AB199" s="13">
        <f t="shared" si="161"/>
        <v>177.61878714713396</v>
      </c>
      <c r="AD199" s="10">
        <f t="shared" si="162"/>
        <v>2451011.0087176668</v>
      </c>
      <c r="AE199" s="1">
        <f t="shared" si="189"/>
        <v>-1.4619884526575064E-2</v>
      </c>
      <c r="AF199">
        <f t="shared" si="163"/>
        <v>114.13936228239879</v>
      </c>
      <c r="AG199">
        <f t="shared" si="164"/>
        <v>-168.77284833902064</v>
      </c>
      <c r="AH199">
        <f t="shared" si="165"/>
        <v>1.6709248549004855E-2</v>
      </c>
      <c r="AI199">
        <f t="shared" si="166"/>
        <v>-0.36530862242465811</v>
      </c>
      <c r="AJ199">
        <f t="shared" si="190"/>
        <v>113.77405365997413</v>
      </c>
      <c r="AK199">
        <f t="shared" si="191"/>
        <v>-169.1381569614453</v>
      </c>
      <c r="AL199">
        <f t="shared" si="192"/>
        <v>1.0164008476467781</v>
      </c>
      <c r="AM199">
        <f t="shared" si="167"/>
        <v>113.76621717072769</v>
      </c>
      <c r="AN199">
        <f t="shared" si="168"/>
        <v>23.439481230489537</v>
      </c>
      <c r="AO199">
        <f t="shared" si="169"/>
        <v>-2.2873688311161647E-3</v>
      </c>
      <c r="AP199">
        <f t="shared" si="170"/>
        <v>23.437193861658422</v>
      </c>
      <c r="AQ199">
        <f t="shared" si="171"/>
        <v>21.346909158163026</v>
      </c>
      <c r="AR199">
        <f t="shared" si="173"/>
        <v>4.3026609494542768E-2</v>
      </c>
      <c r="AS199">
        <f t="shared" si="174"/>
        <v>-6.0248547367498038</v>
      </c>
      <c r="AT199">
        <f t="shared" si="193"/>
        <v>111.75496050690825</v>
      </c>
      <c r="AU199" s="38">
        <f t="shared" si="175"/>
        <v>0.55456826023385408</v>
      </c>
      <c r="AV199">
        <f t="shared" si="176"/>
        <v>21.396933612481629</v>
      </c>
      <c r="AW199">
        <f t="shared" si="177"/>
        <v>21.295009360832371</v>
      </c>
      <c r="AX199">
        <f t="shared" si="147"/>
        <v>111.81098480439697</v>
      </c>
      <c r="AY199">
        <f t="shared" si="147"/>
        <v>111.69690044826041</v>
      </c>
      <c r="AZ199" s="39">
        <f t="shared" si="178"/>
        <v>0.24398219133275137</v>
      </c>
      <c r="BA199" s="39">
        <f t="shared" si="179"/>
        <v>0.86483742814568842</v>
      </c>
      <c r="BB199" s="10">
        <f t="shared" si="194"/>
        <v>894.03154101062955</v>
      </c>
    </row>
    <row r="200" spans="4:54" x14ac:dyDescent="0.35">
      <c r="D200" s="8">
        <f t="shared" si="195"/>
        <v>35993</v>
      </c>
      <c r="E200" s="9">
        <f t="shared" si="172"/>
        <v>0.55208333333333337</v>
      </c>
      <c r="F200" s="10">
        <f t="shared" si="180"/>
        <v>2451012.010416667</v>
      </c>
      <c r="G200" s="7">
        <f t="shared" si="181"/>
        <v>-1.4592459502615274E-2</v>
      </c>
      <c r="H200" s="6">
        <f t="shared" si="148"/>
        <v>115.12668425731465</v>
      </c>
      <c r="I200">
        <f t="shared" si="149"/>
        <v>-167.7855735221645</v>
      </c>
      <c r="J200" s="6">
        <f t="shared" si="150"/>
        <v>1.6709247396240631E-2</v>
      </c>
      <c r="K200">
        <f t="shared" si="151"/>
        <v>-0.39699243571585108</v>
      </c>
      <c r="L200">
        <f t="shared" si="182"/>
        <v>114.72969182159881</v>
      </c>
      <c r="M200">
        <f t="shared" si="183"/>
        <v>-168.18256595788034</v>
      </c>
      <c r="N200">
        <f t="shared" si="184"/>
        <v>1.0163442270722094</v>
      </c>
      <c r="O200">
        <f t="shared" si="152"/>
        <v>114.72185137928319</v>
      </c>
      <c r="P200">
        <f t="shared" si="153"/>
        <v>23.439480873850098</v>
      </c>
      <c r="Q200">
        <f t="shared" si="154"/>
        <v>-2.2863035801605133E-3</v>
      </c>
      <c r="R200">
        <f t="shared" si="155"/>
        <v>23.437194570269938</v>
      </c>
      <c r="S200">
        <f t="shared" si="156"/>
        <v>21.179433445708771</v>
      </c>
      <c r="T200">
        <f t="shared" si="157"/>
        <v>4.3026612170317398E-2</v>
      </c>
      <c r="U200">
        <f t="shared" si="158"/>
        <v>-6.1139932160387067</v>
      </c>
      <c r="V200">
        <f t="shared" si="159"/>
        <v>716.33256678396128</v>
      </c>
      <c r="W200">
        <f t="shared" si="185"/>
        <v>-0.91685830400967916</v>
      </c>
      <c r="X200">
        <f t="shared" si="160"/>
        <v>20.65563133677778</v>
      </c>
      <c r="Y200">
        <f t="shared" si="186"/>
        <v>69.344368663222212</v>
      </c>
      <c r="Z200">
        <f t="shared" si="187"/>
        <v>6.0830584439608357E-3</v>
      </c>
      <c r="AA200" s="13">
        <f t="shared" si="188"/>
        <v>69.350451721666175</v>
      </c>
      <c r="AB200" s="13">
        <f t="shared" si="161"/>
        <v>177.57577443303148</v>
      </c>
      <c r="AD200" s="10">
        <f t="shared" si="162"/>
        <v>2451012.0087176668</v>
      </c>
      <c r="AE200" s="1">
        <f t="shared" si="189"/>
        <v>-1.4592506018703743E-2</v>
      </c>
      <c r="AF200">
        <f t="shared" si="163"/>
        <v>115.12500964232061</v>
      </c>
      <c r="AG200">
        <f t="shared" si="164"/>
        <v>-167.78724805717269</v>
      </c>
      <c r="AH200">
        <f t="shared" si="165"/>
        <v>1.6709247398195855E-2</v>
      </c>
      <c r="AI200">
        <f t="shared" si="166"/>
        <v>-0.39693878761782297</v>
      </c>
      <c r="AJ200">
        <f t="shared" si="190"/>
        <v>114.72807085470278</v>
      </c>
      <c r="AK200">
        <f t="shared" si="191"/>
        <v>-168.1841868447905</v>
      </c>
      <c r="AL200">
        <f t="shared" si="192"/>
        <v>1.0163443270918828</v>
      </c>
      <c r="AM200">
        <f t="shared" si="167"/>
        <v>114.72023041909047</v>
      </c>
      <c r="AN200">
        <f t="shared" si="168"/>
        <v>23.439480874455001</v>
      </c>
      <c r="AO200">
        <f t="shared" si="169"/>
        <v>-2.2863053886115424E-3</v>
      </c>
      <c r="AP200">
        <f t="shared" si="170"/>
        <v>23.437194569066389</v>
      </c>
      <c r="AQ200">
        <f t="shared" si="171"/>
        <v>21.179722601483238</v>
      </c>
      <c r="AR200">
        <f t="shared" si="173"/>
        <v>4.30266121657727E-2</v>
      </c>
      <c r="AS200">
        <f t="shared" si="174"/>
        <v>-6.1138494509584795</v>
      </c>
      <c r="AT200">
        <f t="shared" si="193"/>
        <v>111.56816334535264</v>
      </c>
      <c r="AU200" s="38">
        <f t="shared" si="175"/>
        <v>0.55463006211872112</v>
      </c>
      <c r="AV200">
        <f t="shared" si="176"/>
        <v>21.231535648885455</v>
      </c>
      <c r="AW200">
        <f t="shared" si="177"/>
        <v>21.126056494081151</v>
      </c>
      <c r="AX200">
        <f t="shared" si="147"/>
        <v>111.62598160581949</v>
      </c>
      <c r="AY200">
        <f t="shared" si="147"/>
        <v>111.50834534176848</v>
      </c>
      <c r="AZ200" s="39">
        <f t="shared" si="178"/>
        <v>0.24455789099144473</v>
      </c>
      <c r="BA200" s="39">
        <f t="shared" si="179"/>
        <v>0.86437546584585567</v>
      </c>
      <c r="BB200" s="10">
        <f t="shared" si="194"/>
        <v>892.53730779035186</v>
      </c>
    </row>
    <row r="201" spans="4:54" x14ac:dyDescent="0.35">
      <c r="D201" s="8">
        <f t="shared" si="195"/>
        <v>35994</v>
      </c>
      <c r="E201" s="9">
        <f t="shared" si="172"/>
        <v>0.55208333333333337</v>
      </c>
      <c r="F201" s="10">
        <f t="shared" si="180"/>
        <v>2451013.010416667</v>
      </c>
      <c r="G201" s="7">
        <f t="shared" si="181"/>
        <v>-1.4565080994743953E-2</v>
      </c>
      <c r="H201" s="6">
        <f t="shared" si="148"/>
        <v>116.11233161723692</v>
      </c>
      <c r="I201">
        <f t="shared" si="149"/>
        <v>-166.79997324031689</v>
      </c>
      <c r="J201" s="6">
        <f t="shared" si="150"/>
        <v>1.6709246245431436E-2</v>
      </c>
      <c r="K201">
        <f t="shared" si="151"/>
        <v>-0.42851187753165965</v>
      </c>
      <c r="L201">
        <f t="shared" si="182"/>
        <v>115.68381973970526</v>
      </c>
      <c r="M201">
        <f t="shared" si="183"/>
        <v>-167.22848511784855</v>
      </c>
      <c r="N201">
        <f t="shared" si="184"/>
        <v>1.0162830134467282</v>
      </c>
      <c r="O201">
        <f t="shared" si="152"/>
        <v>115.67597535286376</v>
      </c>
      <c r="P201">
        <f t="shared" si="153"/>
        <v>23.439480517815557</v>
      </c>
      <c r="Q201">
        <f t="shared" si="154"/>
        <v>-2.2852381814273972E-3</v>
      </c>
      <c r="R201">
        <f t="shared" si="155"/>
        <v>23.437195279634128</v>
      </c>
      <c r="S201">
        <f t="shared" si="156"/>
        <v>21.006257465029076</v>
      </c>
      <c r="T201">
        <f t="shared" si="157"/>
        <v>4.3026614848934275E-2</v>
      </c>
      <c r="U201">
        <f t="shared" si="158"/>
        <v>-6.1941701212165547</v>
      </c>
      <c r="V201">
        <f t="shared" si="159"/>
        <v>716.25238987878345</v>
      </c>
      <c r="W201">
        <f t="shared" si="185"/>
        <v>-0.93690253030413828</v>
      </c>
      <c r="X201">
        <f t="shared" si="160"/>
        <v>20.829343518834126</v>
      </c>
      <c r="Y201">
        <f t="shared" si="186"/>
        <v>69.170656481165878</v>
      </c>
      <c r="Z201">
        <f t="shared" si="187"/>
        <v>6.138978121152521E-3</v>
      </c>
      <c r="AA201" s="13">
        <f t="shared" si="188"/>
        <v>69.176795459287035</v>
      </c>
      <c r="AB201" s="13">
        <f t="shared" si="161"/>
        <v>177.53964484600033</v>
      </c>
      <c r="AD201" s="10">
        <f t="shared" si="162"/>
        <v>2451013.0087176668</v>
      </c>
      <c r="AE201" s="1">
        <f t="shared" si="189"/>
        <v>-1.4565127510832422E-2</v>
      </c>
      <c r="AF201">
        <f t="shared" si="163"/>
        <v>116.11065700224299</v>
      </c>
      <c r="AG201">
        <f t="shared" si="164"/>
        <v>-166.80164777532519</v>
      </c>
      <c r="AH201">
        <f t="shared" si="165"/>
        <v>1.6709246247386664E-2</v>
      </c>
      <c r="AI201">
        <f t="shared" si="166"/>
        <v>-0.42845842471907808</v>
      </c>
      <c r="AJ201">
        <f t="shared" si="190"/>
        <v>115.68219857752391</v>
      </c>
      <c r="AK201">
        <f t="shared" si="191"/>
        <v>-167.23010620004428</v>
      </c>
      <c r="AL201">
        <f t="shared" si="192"/>
        <v>1.0162831214128225</v>
      </c>
      <c r="AM201">
        <f t="shared" si="167"/>
        <v>115.6743541973826</v>
      </c>
      <c r="AN201">
        <f t="shared" si="168"/>
        <v>23.43948051842046</v>
      </c>
      <c r="AO201">
        <f t="shared" si="169"/>
        <v>-2.2852399931956487E-3</v>
      </c>
      <c r="AP201">
        <f t="shared" si="170"/>
        <v>23.437195278427264</v>
      </c>
      <c r="AQ201">
        <f t="shared" si="171"/>
        <v>21.006556726152411</v>
      </c>
      <c r="AR201">
        <f t="shared" si="173"/>
        <v>4.3026614844377073E-2</v>
      </c>
      <c r="AS201">
        <f t="shared" si="174"/>
        <v>-6.1940414712461624</v>
      </c>
      <c r="AT201">
        <f t="shared" si="193"/>
        <v>111.37539436688117</v>
      </c>
      <c r="AU201" s="38">
        <f t="shared" si="175"/>
        <v>0.5546857510216987</v>
      </c>
      <c r="AV201">
        <f t="shared" si="176"/>
        <v>21.060130108529791</v>
      </c>
      <c r="AW201">
        <f t="shared" si="177"/>
        <v>20.951153106698808</v>
      </c>
      <c r="AX201">
        <f t="shared" si="147"/>
        <v>111.43495602378722</v>
      </c>
      <c r="AY201">
        <f t="shared" si="147"/>
        <v>111.31386949654406</v>
      </c>
      <c r="AZ201" s="39">
        <f t="shared" si="178"/>
        <v>0.24514420651117866</v>
      </c>
      <c r="BA201" s="39">
        <f t="shared" si="179"/>
        <v>0.86389094406765443</v>
      </c>
      <c r="BB201" s="10">
        <f t="shared" si="194"/>
        <v>890.99530208132512</v>
      </c>
    </row>
    <row r="202" spans="4:54" x14ac:dyDescent="0.35">
      <c r="D202" s="8">
        <f t="shared" si="195"/>
        <v>35995</v>
      </c>
      <c r="E202" s="9">
        <f t="shared" si="172"/>
        <v>0.55208333333333337</v>
      </c>
      <c r="F202" s="10">
        <f t="shared" si="180"/>
        <v>2451014.010416667</v>
      </c>
      <c r="G202" s="7">
        <f t="shared" si="181"/>
        <v>-1.4537702486872632E-2</v>
      </c>
      <c r="H202" s="6">
        <f t="shared" si="148"/>
        <v>117.09797897715953</v>
      </c>
      <c r="I202">
        <f t="shared" si="149"/>
        <v>-165.81437295846962</v>
      </c>
      <c r="J202" s="6">
        <f t="shared" si="150"/>
        <v>1.6709245094622054E-2</v>
      </c>
      <c r="K202">
        <f t="shared" si="151"/>
        <v>-0.4599119733726279</v>
      </c>
      <c r="L202">
        <f t="shared" si="182"/>
        <v>116.6380670037869</v>
      </c>
      <c r="M202">
        <f t="shared" si="183"/>
        <v>-166.27428493184226</v>
      </c>
      <c r="N202">
        <f t="shared" si="184"/>
        <v>1.0162171311341741</v>
      </c>
      <c r="O202">
        <f t="shared" si="152"/>
        <v>116.63021867425977</v>
      </c>
      <c r="P202">
        <f t="shared" si="153"/>
        <v>23.439480161781017</v>
      </c>
      <c r="Q202">
        <f t="shared" si="154"/>
        <v>-2.2841708306945937E-3</v>
      </c>
      <c r="R202">
        <f t="shared" si="155"/>
        <v>23.437195990950322</v>
      </c>
      <c r="S202">
        <f t="shared" si="156"/>
        <v>20.82716569658389</v>
      </c>
      <c r="T202">
        <f t="shared" si="157"/>
        <v>4.3026617534922172E-2</v>
      </c>
      <c r="U202">
        <f t="shared" si="158"/>
        <v>-6.265361195751777</v>
      </c>
      <c r="V202">
        <f t="shared" si="159"/>
        <v>716.1811988042482</v>
      </c>
      <c r="W202">
        <f t="shared" si="185"/>
        <v>-0.95470029893795072</v>
      </c>
      <c r="X202">
        <f t="shared" si="160"/>
        <v>21.008901735077554</v>
      </c>
      <c r="Y202">
        <f t="shared" si="186"/>
        <v>68.991098264922442</v>
      </c>
      <c r="Z202">
        <f t="shared" si="187"/>
        <v>6.1969148952630143E-3</v>
      </c>
      <c r="AA202" s="13">
        <f t="shared" si="188"/>
        <v>68.997295179817712</v>
      </c>
      <c r="AB202" s="13">
        <f t="shared" si="161"/>
        <v>177.51039129334515</v>
      </c>
      <c r="AD202" s="10">
        <f t="shared" si="162"/>
        <v>2451014.0087176668</v>
      </c>
      <c r="AE202" s="1">
        <f t="shared" si="189"/>
        <v>-1.4537749002961101E-2</v>
      </c>
      <c r="AF202">
        <f t="shared" si="163"/>
        <v>117.0963043621656</v>
      </c>
      <c r="AG202">
        <f t="shared" si="164"/>
        <v>-165.81604749347792</v>
      </c>
      <c r="AH202">
        <f t="shared" si="165"/>
        <v>1.6709245096577282E-2</v>
      </c>
      <c r="AI202">
        <f t="shared" si="166"/>
        <v>-0.45985873077919343</v>
      </c>
      <c r="AJ202">
        <f t="shared" si="190"/>
        <v>116.63644563138641</v>
      </c>
      <c r="AK202">
        <f t="shared" si="191"/>
        <v>-166.27590622425711</v>
      </c>
      <c r="AL202">
        <f t="shared" si="192"/>
        <v>1.0162172470177404</v>
      </c>
      <c r="AM202">
        <f t="shared" si="167"/>
        <v>116.62859730855632</v>
      </c>
      <c r="AN202">
        <f t="shared" si="168"/>
        <v>23.439480162385919</v>
      </c>
      <c r="AO202">
        <f t="shared" si="169"/>
        <v>-2.2841726457785206E-3</v>
      </c>
      <c r="AP202">
        <f t="shared" si="170"/>
        <v>23.43719598974014</v>
      </c>
      <c r="AQ202">
        <f t="shared" si="171"/>
        <v>20.827474953947</v>
      </c>
      <c r="AR202">
        <f t="shared" si="173"/>
        <v>4.3026617530352418E-2</v>
      </c>
      <c r="AS202">
        <f t="shared" si="174"/>
        <v>-6.2652479602476632</v>
      </c>
      <c r="AT202">
        <f t="shared" si="193"/>
        <v>111.1767878037107</v>
      </c>
      <c r="AU202" s="38">
        <f t="shared" si="175"/>
        <v>0.55473519997239418</v>
      </c>
      <c r="AV202">
        <f t="shared" si="176"/>
        <v>20.882779776691425</v>
      </c>
      <c r="AW202">
        <f t="shared" si="177"/>
        <v>20.770363229473197</v>
      </c>
      <c r="AX202">
        <f t="shared" si="147"/>
        <v>111.23804184119032</v>
      </c>
      <c r="AY202">
        <f t="shared" si="147"/>
        <v>111.11360752487965</v>
      </c>
      <c r="AZ202" s="39">
        <f t="shared" si="178"/>
        <v>0.24574063930242107</v>
      </c>
      <c r="BA202" s="39">
        <f t="shared" si="179"/>
        <v>0.86338410976372648</v>
      </c>
      <c r="BB202" s="10">
        <f t="shared" si="194"/>
        <v>889.40659746427991</v>
      </c>
    </row>
    <row r="203" spans="4:54" x14ac:dyDescent="0.35">
      <c r="D203" s="8">
        <f t="shared" si="195"/>
        <v>35996</v>
      </c>
      <c r="E203" s="9">
        <f t="shared" si="172"/>
        <v>0.55208333333333337</v>
      </c>
      <c r="F203" s="10">
        <f t="shared" si="180"/>
        <v>2451015.010416667</v>
      </c>
      <c r="G203" s="7">
        <f t="shared" si="181"/>
        <v>-1.4510323979001311E-2</v>
      </c>
      <c r="H203" s="6">
        <f t="shared" si="148"/>
        <v>118.08362633708271</v>
      </c>
      <c r="I203">
        <f t="shared" si="149"/>
        <v>-164.82877267662246</v>
      </c>
      <c r="J203" s="6">
        <f t="shared" si="150"/>
        <v>1.6709243943812482E-2</v>
      </c>
      <c r="K203">
        <f t="shared" si="151"/>
        <v>-0.49118394747097033</v>
      </c>
      <c r="L203">
        <f t="shared" si="182"/>
        <v>117.59244238961173</v>
      </c>
      <c r="M203">
        <f t="shared" si="183"/>
        <v>-165.31995662409344</v>
      </c>
      <c r="N203">
        <f t="shared" si="184"/>
        <v>1.016146597803125</v>
      </c>
      <c r="O203">
        <f t="shared" si="152"/>
        <v>117.58459011924253</v>
      </c>
      <c r="P203">
        <f t="shared" si="153"/>
        <v>23.439479805746476</v>
      </c>
      <c r="Q203">
        <f t="shared" si="154"/>
        <v>-2.2831015288738111E-3</v>
      </c>
      <c r="R203">
        <f t="shared" si="155"/>
        <v>23.437196704217602</v>
      </c>
      <c r="S203">
        <f t="shared" si="156"/>
        <v>20.642223136673266</v>
      </c>
      <c r="T203">
        <f t="shared" si="157"/>
        <v>4.3026620228277614E-2</v>
      </c>
      <c r="U203">
        <f t="shared" si="158"/>
        <v>-6.3273969364501932</v>
      </c>
      <c r="V203">
        <f t="shared" si="159"/>
        <v>716.11916306354976</v>
      </c>
      <c r="W203">
        <f t="shared" si="185"/>
        <v>-0.97020923411255922</v>
      </c>
      <c r="X203">
        <f t="shared" si="160"/>
        <v>21.194236782716796</v>
      </c>
      <c r="Y203">
        <f t="shared" si="186"/>
        <v>68.8057632172832</v>
      </c>
      <c r="Z203">
        <f t="shared" si="187"/>
        <v>6.2568614867232258E-3</v>
      </c>
      <c r="AA203" s="13">
        <f t="shared" si="188"/>
        <v>68.812020078769919</v>
      </c>
      <c r="AB203" s="13">
        <f t="shared" si="161"/>
        <v>177.48798896735912</v>
      </c>
      <c r="AD203" s="10">
        <f t="shared" si="162"/>
        <v>2451015.0087176668</v>
      </c>
      <c r="AE203" s="1">
        <f t="shared" si="189"/>
        <v>-1.451037049508978E-2</v>
      </c>
      <c r="AF203">
        <f t="shared" si="163"/>
        <v>118.08195172208877</v>
      </c>
      <c r="AG203">
        <f t="shared" si="164"/>
        <v>-164.83044721163077</v>
      </c>
      <c r="AH203">
        <f t="shared" si="165"/>
        <v>1.6709243945767709E-2</v>
      </c>
      <c r="AI203">
        <f t="shared" si="166"/>
        <v>-0.49113092998255531</v>
      </c>
      <c r="AJ203">
        <f t="shared" si="190"/>
        <v>117.59082079210621</v>
      </c>
      <c r="AK203">
        <f t="shared" si="191"/>
        <v>-165.32157814161332</v>
      </c>
      <c r="AL203">
        <f t="shared" si="192"/>
        <v>1.0161467215730791</v>
      </c>
      <c r="AM203">
        <f t="shared" si="167"/>
        <v>117.58296852843095</v>
      </c>
      <c r="AN203">
        <f t="shared" si="168"/>
        <v>23.439479806351379</v>
      </c>
      <c r="AO203">
        <f t="shared" si="169"/>
        <v>-2.283103347271863E-3</v>
      </c>
      <c r="AP203">
        <f t="shared" si="170"/>
        <v>23.437196703004108</v>
      </c>
      <c r="AQ203">
        <f t="shared" si="171"/>
        <v>20.642542278550145</v>
      </c>
      <c r="AR203">
        <f t="shared" si="173"/>
        <v>4.3026620223695369E-2</v>
      </c>
      <c r="AS203">
        <f t="shared" si="174"/>
        <v>-6.3272993920274665</v>
      </c>
      <c r="AT203">
        <f t="shared" si="193"/>
        <v>110.97247907405398</v>
      </c>
      <c r="AU203" s="38">
        <f t="shared" si="175"/>
        <v>0.55477829124446354</v>
      </c>
      <c r="AV203">
        <f t="shared" si="176"/>
        <v>20.699549049246219</v>
      </c>
      <c r="AW203">
        <f t="shared" si="177"/>
        <v>20.583752426493671</v>
      </c>
      <c r="AX203">
        <f t="shared" si="147"/>
        <v>111.03537414073898</v>
      </c>
      <c r="AY203">
        <f t="shared" si="147"/>
        <v>110.90769511296564</v>
      </c>
      <c r="AZ203" s="39">
        <f t="shared" si="178"/>
        <v>0.2463466964090775</v>
      </c>
      <c r="BA203" s="39">
        <f t="shared" si="179"/>
        <v>0.86285522211381249</v>
      </c>
      <c r="BB203" s="10">
        <f t="shared" si="194"/>
        <v>887.77227701481854</v>
      </c>
    </row>
    <row r="204" spans="4:54" x14ac:dyDescent="0.35">
      <c r="D204" s="8">
        <f t="shared" si="195"/>
        <v>35997</v>
      </c>
      <c r="E204" s="9">
        <f t="shared" si="172"/>
        <v>0.55208333333333337</v>
      </c>
      <c r="F204" s="10">
        <f t="shared" si="180"/>
        <v>2451016.010416667</v>
      </c>
      <c r="G204" s="7">
        <f t="shared" si="181"/>
        <v>-1.448294547112999E-2</v>
      </c>
      <c r="H204" s="6">
        <f t="shared" si="148"/>
        <v>119.06927369700634</v>
      </c>
      <c r="I204">
        <f t="shared" si="149"/>
        <v>-163.84317239477565</v>
      </c>
      <c r="J204" s="6">
        <f t="shared" si="150"/>
        <v>1.6709242793002722E-2</v>
      </c>
      <c r="K204">
        <f t="shared" si="151"/>
        <v>-0.5223190532219254</v>
      </c>
      <c r="L204">
        <f t="shared" si="182"/>
        <v>118.54695464378442</v>
      </c>
      <c r="M204">
        <f t="shared" si="183"/>
        <v>-164.36549144799758</v>
      </c>
      <c r="N204">
        <f t="shared" si="184"/>
        <v>1.0160714323772031</v>
      </c>
      <c r="O204">
        <f t="shared" si="152"/>
        <v>118.53909843442014</v>
      </c>
      <c r="P204">
        <f t="shared" si="153"/>
        <v>23.439479449711936</v>
      </c>
      <c r="Q204">
        <f t="shared" si="154"/>
        <v>-2.2820302768784225E-3</v>
      </c>
      <c r="R204">
        <f t="shared" si="155"/>
        <v>23.437197419435059</v>
      </c>
      <c r="S204">
        <f t="shared" si="156"/>
        <v>20.451496290261407</v>
      </c>
      <c r="T204">
        <f t="shared" si="157"/>
        <v>4.3026622928997185E-2</v>
      </c>
      <c r="U204">
        <f t="shared" si="158"/>
        <v>-6.3801212893257384</v>
      </c>
      <c r="V204">
        <f t="shared" si="159"/>
        <v>716.06643871067422</v>
      </c>
      <c r="W204">
        <f t="shared" si="185"/>
        <v>-0.98339032233144508</v>
      </c>
      <c r="X204">
        <f t="shared" si="160"/>
        <v>21.385278707762623</v>
      </c>
      <c r="Y204">
        <f t="shared" si="186"/>
        <v>68.614721292237377</v>
      </c>
      <c r="Z204">
        <f t="shared" si="187"/>
        <v>6.3188109258684585E-3</v>
      </c>
      <c r="AA204" s="13">
        <f t="shared" si="188"/>
        <v>68.621040103163239</v>
      </c>
      <c r="AB204" s="13">
        <f t="shared" si="161"/>
        <v>177.4723962064445</v>
      </c>
      <c r="AD204" s="10">
        <f t="shared" si="162"/>
        <v>2451016.0087176668</v>
      </c>
      <c r="AE204" s="1">
        <f t="shared" si="189"/>
        <v>-1.4482991987218459E-2</v>
      </c>
      <c r="AF204">
        <f t="shared" si="163"/>
        <v>119.06759908201229</v>
      </c>
      <c r="AG204">
        <f t="shared" si="164"/>
        <v>-163.84484692978396</v>
      </c>
      <c r="AH204">
        <f t="shared" si="165"/>
        <v>1.6709242794957946E-2</v>
      </c>
      <c r="AI204">
        <f t="shared" si="166"/>
        <v>-0.5222662756731361</v>
      </c>
      <c r="AJ204">
        <f t="shared" si="190"/>
        <v>118.54533280633916</v>
      </c>
      <c r="AK204">
        <f t="shared" si="191"/>
        <v>-164.36711320545709</v>
      </c>
      <c r="AL204">
        <f t="shared" si="192"/>
        <v>1.0160715640003311</v>
      </c>
      <c r="AM204">
        <f t="shared" si="167"/>
        <v>118.53747660366567</v>
      </c>
      <c r="AN204">
        <f t="shared" si="168"/>
        <v>23.439479450316838</v>
      </c>
      <c r="AO204">
        <f t="shared" si="169"/>
        <v>-2.2820320985890456E-3</v>
      </c>
      <c r="AP204">
        <f t="shared" si="170"/>
        <v>23.437197418218251</v>
      </c>
      <c r="AQ204">
        <f t="shared" si="171"/>
        <v>20.451825202416277</v>
      </c>
      <c r="AR204">
        <f t="shared" si="173"/>
        <v>4.3026622924402409E-2</v>
      </c>
      <c r="AS204">
        <f t="shared" si="174"/>
        <v>-6.3800396896489815</v>
      </c>
      <c r="AT204">
        <f t="shared" si="193"/>
        <v>110.76260450195723</v>
      </c>
      <c r="AU204" s="38">
        <f t="shared" si="175"/>
        <v>0.55481491645114511</v>
      </c>
      <c r="AV204">
        <f t="shared" si="176"/>
        <v>20.510503869292904</v>
      </c>
      <c r="AW204">
        <f t="shared" si="177"/>
        <v>20.391387732327765</v>
      </c>
      <c r="AX204">
        <f t="shared" si="147"/>
        <v>110.82708902121999</v>
      </c>
      <c r="AY204">
        <f t="shared" si="147"/>
        <v>110.6962687445112</v>
      </c>
      <c r="AZ204" s="39">
        <f t="shared" si="178"/>
        <v>0.24696189139220068</v>
      </c>
      <c r="BA204" s="39">
        <f t="shared" si="179"/>
        <v>0.86230455185256516</v>
      </c>
      <c r="BB204" s="10">
        <f t="shared" si="194"/>
        <v>886.09343106292476</v>
      </c>
    </row>
    <row r="205" spans="4:54" x14ac:dyDescent="0.35">
      <c r="D205" s="8">
        <f t="shared" si="195"/>
        <v>35998</v>
      </c>
      <c r="E205" s="9">
        <f t="shared" si="172"/>
        <v>0.55208333333333337</v>
      </c>
      <c r="F205" s="10">
        <f t="shared" si="180"/>
        <v>2451017.010416667</v>
      </c>
      <c r="G205" s="7">
        <f t="shared" si="181"/>
        <v>-1.4455566963258669E-2</v>
      </c>
      <c r="H205" s="6">
        <f t="shared" si="148"/>
        <v>120.05492105693031</v>
      </c>
      <c r="I205">
        <f t="shared" si="149"/>
        <v>-162.85757211292906</v>
      </c>
      <c r="J205" s="6">
        <f t="shared" si="150"/>
        <v>1.6709241642192771E-2</v>
      </c>
      <c r="K205">
        <f t="shared" si="151"/>
        <v>-0.55330857520966636</v>
      </c>
      <c r="L205">
        <f t="shared" si="182"/>
        <v>119.50161248172064</v>
      </c>
      <c r="M205">
        <f t="shared" si="183"/>
        <v>-163.41088068813872</v>
      </c>
      <c r="N205">
        <f t="shared" si="184"/>
        <v>1.0159916550315862</v>
      </c>
      <c r="O205">
        <f t="shared" si="152"/>
        <v>119.4937523352116</v>
      </c>
      <c r="P205">
        <f t="shared" si="153"/>
        <v>23.439479093677395</v>
      </c>
      <c r="Q205">
        <f t="shared" si="154"/>
        <v>-2.2809570756234681E-3</v>
      </c>
      <c r="R205">
        <f t="shared" si="155"/>
        <v>23.437198136601772</v>
      </c>
      <c r="S205">
        <f t="shared" si="156"/>
        <v>20.255053108089125</v>
      </c>
      <c r="T205">
        <f t="shared" si="157"/>
        <v>4.302662563707739E-2</v>
      </c>
      <c r="U205">
        <f t="shared" si="158"/>
        <v>-6.4233917582781022</v>
      </c>
      <c r="V205">
        <f t="shared" si="159"/>
        <v>716.02316824172192</v>
      </c>
      <c r="W205">
        <f t="shared" si="185"/>
        <v>-0.99420793956952025</v>
      </c>
      <c r="X205">
        <f t="shared" si="160"/>
        <v>21.581956884600057</v>
      </c>
      <c r="Y205">
        <f t="shared" si="186"/>
        <v>68.418043115399939</v>
      </c>
      <c r="Z205">
        <f t="shared" si="187"/>
        <v>6.3827565824865441E-3</v>
      </c>
      <c r="AA205" s="13">
        <f t="shared" si="188"/>
        <v>68.424425871982422</v>
      </c>
      <c r="AB205" s="13">
        <f t="shared" si="161"/>
        <v>177.46355539056458</v>
      </c>
      <c r="AD205" s="10">
        <f t="shared" si="162"/>
        <v>2451017.0087176668</v>
      </c>
      <c r="AE205" s="1">
        <f t="shared" si="189"/>
        <v>-1.4455613479347139E-2</v>
      </c>
      <c r="AF205">
        <f t="shared" si="163"/>
        <v>120.05324644193627</v>
      </c>
      <c r="AG205">
        <f t="shared" si="164"/>
        <v>-162.85924664793748</v>
      </c>
      <c r="AH205">
        <f t="shared" si="165"/>
        <v>1.6709241644147995E-2</v>
      </c>
      <c r="AI205">
        <f t="shared" si="166"/>
        <v>-0.55325605238039799</v>
      </c>
      <c r="AJ205">
        <f t="shared" si="190"/>
        <v>119.49999038955588</v>
      </c>
      <c r="AK205">
        <f t="shared" si="191"/>
        <v>-163.41250270031787</v>
      </c>
      <c r="AL205">
        <f t="shared" si="192"/>
        <v>1.0159917944725509</v>
      </c>
      <c r="AM205">
        <f t="shared" si="167"/>
        <v>119.49213024973447</v>
      </c>
      <c r="AN205">
        <f t="shared" si="168"/>
        <v>23.439479094282298</v>
      </c>
      <c r="AO205">
        <f t="shared" si="169"/>
        <v>-2.2809589006451067E-3</v>
      </c>
      <c r="AP205">
        <f t="shared" si="170"/>
        <v>23.437198135381653</v>
      </c>
      <c r="AQ205">
        <f t="shared" si="171"/>
        <v>20.255391673882912</v>
      </c>
      <c r="AR205">
        <f t="shared" si="173"/>
        <v>4.302662563247011E-2</v>
      </c>
      <c r="AS205">
        <f t="shared" si="174"/>
        <v>-6.4233263339011053</v>
      </c>
      <c r="AT205">
        <f t="shared" si="193"/>
        <v>110.54730104564293</v>
      </c>
      <c r="AU205" s="38">
        <f t="shared" si="175"/>
        <v>0.5548449766207646</v>
      </c>
      <c r="AV205">
        <f t="shared" si="176"/>
        <v>20.315711663922457</v>
      </c>
      <c r="AW205">
        <f t="shared" si="177"/>
        <v>20.193337589543674</v>
      </c>
      <c r="AX205">
        <f t="shared" si="147"/>
        <v>110.61332332192534</v>
      </c>
      <c r="AY205">
        <f t="shared" si="147"/>
        <v>110.47946543318234</v>
      </c>
      <c r="AZ205" s="39">
        <f t="shared" si="178"/>
        <v>0.24758574517097195</v>
      </c>
      <c r="BA205" s="39">
        <f t="shared" si="179"/>
        <v>0.86173238060182655</v>
      </c>
      <c r="BB205" s="10">
        <f t="shared" si="194"/>
        <v>884.37115502043071</v>
      </c>
    </row>
    <row r="206" spans="4:54" x14ac:dyDescent="0.35">
      <c r="D206" s="8">
        <f t="shared" si="195"/>
        <v>35999</v>
      </c>
      <c r="E206" s="9">
        <f t="shared" si="172"/>
        <v>0.55208333333333337</v>
      </c>
      <c r="F206" s="10">
        <f t="shared" si="180"/>
        <v>2451018.010416667</v>
      </c>
      <c r="G206" s="7">
        <f t="shared" si="181"/>
        <v>-1.4428188455387347E-2</v>
      </c>
      <c r="H206" s="6">
        <f t="shared" si="148"/>
        <v>121.04056841685485</v>
      </c>
      <c r="I206">
        <f t="shared" si="149"/>
        <v>-161.87197183108259</v>
      </c>
      <c r="J206" s="6">
        <f t="shared" si="150"/>
        <v>1.6709240491382629E-2</v>
      </c>
      <c r="K206">
        <f t="shared" si="151"/>
        <v>-0.58414383123304148</v>
      </c>
      <c r="L206">
        <f t="shared" si="182"/>
        <v>120.45642458562182</v>
      </c>
      <c r="M206">
        <f t="shared" si="183"/>
        <v>-162.45611566231563</v>
      </c>
      <c r="N206">
        <f t="shared" si="184"/>
        <v>1.0159072871892767</v>
      </c>
      <c r="O206">
        <f t="shared" si="152"/>
        <v>120.44856050382171</v>
      </c>
      <c r="P206">
        <f t="shared" si="153"/>
        <v>23.439478737642855</v>
      </c>
      <c r="Q206">
        <f t="shared" si="154"/>
        <v>-2.2798819260256521E-3</v>
      </c>
      <c r="R206">
        <f t="shared" si="155"/>
        <v>23.437198855716829</v>
      </c>
      <c r="S206">
        <f t="shared" si="156"/>
        <v>20.052962924191181</v>
      </c>
      <c r="T206">
        <f t="shared" si="157"/>
        <v>4.3026628352514786E-2</v>
      </c>
      <c r="U206">
        <f t="shared" si="158"/>
        <v>-6.4570794852550364</v>
      </c>
      <c r="V206">
        <f t="shared" si="159"/>
        <v>715.98948051474497</v>
      </c>
      <c r="W206">
        <f t="shared" si="185"/>
        <v>-1.0026298713137578</v>
      </c>
      <c r="X206">
        <f t="shared" si="160"/>
        <v>21.784200088272783</v>
      </c>
      <c r="Y206">
        <f t="shared" si="186"/>
        <v>68.215799911727217</v>
      </c>
      <c r="Z206">
        <f t="shared" si="187"/>
        <v>6.4486921934181225E-3</v>
      </c>
      <c r="AA206" s="13">
        <f t="shared" si="188"/>
        <v>68.222248603920633</v>
      </c>
      <c r="AB206" s="13">
        <f t="shared" si="161"/>
        <v>177.46139386191555</v>
      </c>
      <c r="AD206" s="10">
        <f t="shared" si="162"/>
        <v>2451018.0087176668</v>
      </c>
      <c r="AE206" s="1">
        <f t="shared" si="189"/>
        <v>-1.4428234971475818E-2</v>
      </c>
      <c r="AF206">
        <f t="shared" si="163"/>
        <v>121.03889380186081</v>
      </c>
      <c r="AG206">
        <f t="shared" si="164"/>
        <v>-161.87364636609101</v>
      </c>
      <c r="AH206">
        <f t="shared" si="165"/>
        <v>1.6709240493337853E-2</v>
      </c>
      <c r="AI206">
        <f t="shared" si="166"/>
        <v>-0.58409157784504562</v>
      </c>
      <c r="AJ206">
        <f t="shared" si="190"/>
        <v>120.45480222401576</v>
      </c>
      <c r="AK206">
        <f t="shared" si="191"/>
        <v>-162.45773794393605</v>
      </c>
      <c r="AL206">
        <f t="shared" si="192"/>
        <v>1.0159074344106249</v>
      </c>
      <c r="AM206">
        <f t="shared" si="167"/>
        <v>120.44693814890014</v>
      </c>
      <c r="AN206">
        <f t="shared" si="168"/>
        <v>23.439478738247757</v>
      </c>
      <c r="AO206">
        <f t="shared" si="169"/>
        <v>-2.2798837543567471E-3</v>
      </c>
      <c r="AP206">
        <f t="shared" si="170"/>
        <v>23.437198854493399</v>
      </c>
      <c r="AQ206">
        <f t="shared" si="171"/>
        <v>20.053311024687311</v>
      </c>
      <c r="AR206">
        <f t="shared" si="173"/>
        <v>4.3026628347895023E-2</v>
      </c>
      <c r="AS206">
        <f t="shared" si="174"/>
        <v>-6.4570304435084456</v>
      </c>
      <c r="AT206">
        <f t="shared" si="193"/>
        <v>110.32670603512706</v>
      </c>
      <c r="AU206" s="38">
        <f t="shared" si="175"/>
        <v>0.5548683822524364</v>
      </c>
      <c r="AV206">
        <f t="shared" si="176"/>
        <v>20.115241281296175</v>
      </c>
      <c r="AW206">
        <f t="shared" si="177"/>
        <v>19.989671786730081</v>
      </c>
      <c r="AX206">
        <f t="shared" si="147"/>
        <v>110.3942143560637</v>
      </c>
      <c r="AY206">
        <f t="shared" si="147"/>
        <v>110.25742246458334</v>
      </c>
      <c r="AZ206" s="39">
        <f t="shared" si="178"/>
        <v>0.24821778681892614</v>
      </c>
      <c r="BA206" s="39">
        <f t="shared" si="179"/>
        <v>0.86113900020961232</v>
      </c>
      <c r="BB206" s="10">
        <f t="shared" si="194"/>
        <v>882.60654728258817</v>
      </c>
    </row>
    <row r="207" spans="4:54" x14ac:dyDescent="0.35">
      <c r="D207" s="8">
        <f t="shared" si="195"/>
        <v>36000</v>
      </c>
      <c r="E207" s="9">
        <f t="shared" si="172"/>
        <v>0.55208333333333337</v>
      </c>
      <c r="F207" s="10">
        <f t="shared" si="180"/>
        <v>2451019.010416667</v>
      </c>
      <c r="G207" s="7">
        <f t="shared" si="181"/>
        <v>-1.4400809947516028E-2</v>
      </c>
      <c r="H207" s="6">
        <f t="shared" si="148"/>
        <v>122.02621577677974</v>
      </c>
      <c r="I207">
        <f t="shared" si="149"/>
        <v>-160.88637154923657</v>
      </c>
      <c r="J207" s="6">
        <f t="shared" si="150"/>
        <v>1.6709239340572297E-2</v>
      </c>
      <c r="K207">
        <f t="shared" si="151"/>
        <v>-0.61481617433114211</v>
      </c>
      <c r="L207">
        <f t="shared" si="182"/>
        <v>121.4113996024486</v>
      </c>
      <c r="M207">
        <f t="shared" si="183"/>
        <v>-161.50118772356771</v>
      </c>
      <c r="N207">
        <f t="shared" si="184"/>
        <v>1.0158183515171355</v>
      </c>
      <c r="O207">
        <f t="shared" si="152"/>
        <v>121.40353158721447</v>
      </c>
      <c r="P207">
        <f t="shared" si="153"/>
        <v>23.439478381608311</v>
      </c>
      <c r="Q207">
        <f t="shared" si="154"/>
        <v>-2.2788048290033444E-3</v>
      </c>
      <c r="R207">
        <f t="shared" si="155"/>
        <v>23.437199576779307</v>
      </c>
      <c r="S207">
        <f t="shared" si="156"/>
        <v>19.845296393969594</v>
      </c>
      <c r="T207">
        <f t="shared" si="157"/>
        <v>4.3026631075305903E-2</v>
      </c>
      <c r="U207">
        <f t="shared" si="158"/>
        <v>-6.481069302324773</v>
      </c>
      <c r="V207">
        <f t="shared" si="159"/>
        <v>715.96549069767525</v>
      </c>
      <c r="W207">
        <f t="shared" si="185"/>
        <v>-1.0086273255811875</v>
      </c>
      <c r="X207">
        <f t="shared" si="160"/>
        <v>21.991936559560294</v>
      </c>
      <c r="Y207">
        <f t="shared" si="186"/>
        <v>68.008063440439713</v>
      </c>
      <c r="Z207">
        <f t="shared" si="187"/>
        <v>6.5166118882138838E-3</v>
      </c>
      <c r="AA207" s="13">
        <f t="shared" si="188"/>
        <v>68.014580052327929</v>
      </c>
      <c r="AB207" s="13">
        <f t="shared" si="161"/>
        <v>177.46582486238913</v>
      </c>
      <c r="AD207" s="10">
        <f t="shared" si="162"/>
        <v>2451019.0087176668</v>
      </c>
      <c r="AE207" s="1">
        <f t="shared" si="189"/>
        <v>-1.4400856463604497E-2</v>
      </c>
      <c r="AF207">
        <f t="shared" si="163"/>
        <v>122.02454116178581</v>
      </c>
      <c r="AG207">
        <f t="shared" si="164"/>
        <v>-160.88804608424488</v>
      </c>
      <c r="AH207">
        <f t="shared" si="165"/>
        <v>1.6709239342527524E-2</v>
      </c>
      <c r="AI207">
        <f t="shared" si="166"/>
        <v>-0.61476420504458018</v>
      </c>
      <c r="AJ207">
        <f t="shared" si="190"/>
        <v>121.40977695674123</v>
      </c>
      <c r="AK207">
        <f t="shared" si="191"/>
        <v>-161.50281028928947</v>
      </c>
      <c r="AL207">
        <f t="shared" si="192"/>
        <v>1.0158185064793035</v>
      </c>
      <c r="AM207">
        <f t="shared" si="167"/>
        <v>121.40190894818844</v>
      </c>
      <c r="AN207">
        <f t="shared" si="168"/>
        <v>23.439478382213213</v>
      </c>
      <c r="AO207">
        <f t="shared" si="169"/>
        <v>-2.2788066606423338E-3</v>
      </c>
      <c r="AP207">
        <f t="shared" si="170"/>
        <v>23.437199575552572</v>
      </c>
      <c r="AQ207">
        <f t="shared" si="171"/>
        <v>19.845653908038614</v>
      </c>
      <c r="AR207">
        <f t="shared" si="173"/>
        <v>4.3026631070673657E-2</v>
      </c>
      <c r="AS207">
        <f t="shared" si="174"/>
        <v>-6.4810368272512342</v>
      </c>
      <c r="AT207">
        <f t="shared" si="193"/>
        <v>110.10095691978481</v>
      </c>
      <c r="AU207" s="38">
        <f t="shared" si="175"/>
        <v>0.5548850533522578</v>
      </c>
      <c r="AV207">
        <f t="shared" si="176"/>
        <v>19.909162928189239</v>
      </c>
      <c r="AW207">
        <f t="shared" si="177"/>
        <v>19.780461397157655</v>
      </c>
      <c r="AX207">
        <f t="shared" si="147"/>
        <v>110.16989965387138</v>
      </c>
      <c r="AY207">
        <f t="shared" si="147"/>
        <v>110.03027714841436</v>
      </c>
      <c r="AZ207" s="39">
        <f t="shared" si="178"/>
        <v>0.24885755431372614</v>
      </c>
      <c r="BA207" s="39">
        <f t="shared" si="179"/>
        <v>0.86052471209785319</v>
      </c>
      <c r="BB207" s="10">
        <f t="shared" si="194"/>
        <v>880.80070720914296</v>
      </c>
    </row>
    <row r="208" spans="4:54" x14ac:dyDescent="0.35">
      <c r="D208" s="8">
        <f t="shared" si="195"/>
        <v>36001</v>
      </c>
      <c r="E208" s="9">
        <f t="shared" si="172"/>
        <v>0.55208333333333337</v>
      </c>
      <c r="F208" s="10">
        <f t="shared" si="180"/>
        <v>2451020.010416667</v>
      </c>
      <c r="G208" s="7">
        <f t="shared" si="181"/>
        <v>-1.4373431439644707E-2</v>
      </c>
      <c r="H208" s="6">
        <f t="shared" si="148"/>
        <v>123.01186313670507</v>
      </c>
      <c r="I208">
        <f t="shared" si="149"/>
        <v>-159.90077126739067</v>
      </c>
      <c r="J208" s="6">
        <f t="shared" si="150"/>
        <v>1.6709238189761774E-2</v>
      </c>
      <c r="K208">
        <f t="shared" si="151"/>
        <v>-0.6453169948087073</v>
      </c>
      <c r="L208">
        <f t="shared" si="182"/>
        <v>122.36654614189636</v>
      </c>
      <c r="M208">
        <f t="shared" si="183"/>
        <v>-160.54608826219936</v>
      </c>
      <c r="N208">
        <f t="shared" si="184"/>
        <v>1.0157248719216665</v>
      </c>
      <c r="O208">
        <f t="shared" si="152"/>
        <v>122.35867419508864</v>
      </c>
      <c r="P208">
        <f t="shared" si="153"/>
        <v>23.43947802557377</v>
      </c>
      <c r="Q208">
        <f t="shared" si="154"/>
        <v>-2.2777257854765757E-3</v>
      </c>
      <c r="R208">
        <f t="shared" si="155"/>
        <v>23.437200299788294</v>
      </c>
      <c r="S208">
        <f t="shared" si="156"/>
        <v>19.632125432966003</v>
      </c>
      <c r="T208">
        <f t="shared" si="157"/>
        <v>4.3026633805447301E-2</v>
      </c>
      <c r="U208">
        <f t="shared" si="158"/>
        <v>-6.4952597561809595</v>
      </c>
      <c r="V208">
        <f t="shared" si="159"/>
        <v>715.95130024381899</v>
      </c>
      <c r="W208">
        <f t="shared" si="185"/>
        <v>-1.0121749390452521</v>
      </c>
      <c r="X208">
        <f t="shared" si="160"/>
        <v>22.205094062989481</v>
      </c>
      <c r="Y208">
        <f t="shared" si="186"/>
        <v>67.794905937010526</v>
      </c>
      <c r="Z208">
        <f t="shared" si="187"/>
        <v>6.586510212870423E-3</v>
      </c>
      <c r="AA208" s="13">
        <f t="shared" si="188"/>
        <v>67.801492447223396</v>
      </c>
      <c r="AB208" s="13">
        <f t="shared" si="161"/>
        <v>177.47674848001805</v>
      </c>
      <c r="AD208" s="10">
        <f t="shared" si="162"/>
        <v>2451020.0087176668</v>
      </c>
      <c r="AE208" s="1">
        <f t="shared" si="189"/>
        <v>-1.4373477955733176E-2</v>
      </c>
      <c r="AF208">
        <f t="shared" si="163"/>
        <v>123.01018852171114</v>
      </c>
      <c r="AG208">
        <f t="shared" si="164"/>
        <v>-159.90244580239897</v>
      </c>
      <c r="AH208">
        <f t="shared" si="165"/>
        <v>1.6709238191717001E-2</v>
      </c>
      <c r="AI208">
        <f t="shared" si="166"/>
        <v>-0.64526532421870186</v>
      </c>
      <c r="AJ208">
        <f t="shared" si="190"/>
        <v>122.36492319749244</v>
      </c>
      <c r="AK208">
        <f t="shared" si="191"/>
        <v>-160.54771112661768</v>
      </c>
      <c r="AL208">
        <f t="shared" si="192"/>
        <v>1.0157250345829885</v>
      </c>
      <c r="AM208">
        <f t="shared" si="167"/>
        <v>122.35705125736288</v>
      </c>
      <c r="AN208">
        <f t="shared" si="168"/>
        <v>23.439478026178673</v>
      </c>
      <c r="AO208">
        <f t="shared" si="169"/>
        <v>-2.2777276204218951E-3</v>
      </c>
      <c r="AP208">
        <f t="shared" si="170"/>
        <v>23.437200298558253</v>
      </c>
      <c r="AQ208">
        <f t="shared" si="171"/>
        <v>19.632492237388977</v>
      </c>
      <c r="AR208">
        <f t="shared" si="173"/>
        <v>4.3026633800802565E-2</v>
      </c>
      <c r="AS208">
        <f t="shared" si="174"/>
        <v>-6.4952440085164902</v>
      </c>
      <c r="AT208">
        <f t="shared" si="193"/>
        <v>109.87019102644595</v>
      </c>
      <c r="AU208" s="38">
        <f t="shared" si="175"/>
        <v>0.55489491945035863</v>
      </c>
      <c r="AV208">
        <f t="shared" si="176"/>
        <v>19.697548108149512</v>
      </c>
      <c r="AW208">
        <f t="shared" si="177"/>
        <v>19.565778718219647</v>
      </c>
      <c r="AX208">
        <f t="shared" si="147"/>
        <v>109.94051671604463</v>
      </c>
      <c r="AY208">
        <f t="shared" si="147"/>
        <v>109.79816658134581</v>
      </c>
      <c r="AZ208" s="39">
        <f t="shared" si="178"/>
        <v>0.24950459523912352</v>
      </c>
      <c r="BA208" s="39">
        <f t="shared" si="179"/>
        <v>0.85988982662076363</v>
      </c>
      <c r="BB208" s="10">
        <f t="shared" si="194"/>
        <v>878.95473318956169</v>
      </c>
    </row>
    <row r="209" spans="4:54" x14ac:dyDescent="0.35">
      <c r="D209" s="8">
        <f t="shared" si="195"/>
        <v>36002</v>
      </c>
      <c r="E209" s="9">
        <f t="shared" si="172"/>
        <v>0.55208333333333337</v>
      </c>
      <c r="F209" s="10">
        <f t="shared" si="180"/>
        <v>2451021.010416667</v>
      </c>
      <c r="G209" s="7">
        <f t="shared" si="181"/>
        <v>-1.4346052931773386E-2</v>
      </c>
      <c r="H209" s="6">
        <f t="shared" si="148"/>
        <v>123.99751049663098</v>
      </c>
      <c r="I209">
        <f t="shared" si="149"/>
        <v>-158.91517098554488</v>
      </c>
      <c r="J209" s="6">
        <f t="shared" si="150"/>
        <v>1.6709237038951063E-2</v>
      </c>
      <c r="K209">
        <f t="shared" si="151"/>
        <v>-0.67563772226119234</v>
      </c>
      <c r="L209">
        <f t="shared" si="182"/>
        <v>123.32187277436979</v>
      </c>
      <c r="M209">
        <f t="shared" si="183"/>
        <v>-159.59080870780608</v>
      </c>
      <c r="N209">
        <f t="shared" si="184"/>
        <v>1.0156268735445633</v>
      </c>
      <c r="O209">
        <f t="shared" si="152"/>
        <v>123.31399689785223</v>
      </c>
      <c r="P209">
        <f t="shared" si="153"/>
        <v>23.43947766953923</v>
      </c>
      <c r="Q209">
        <f t="shared" si="154"/>
        <v>-2.2766447963670422E-3</v>
      </c>
      <c r="R209">
        <f t="shared" si="155"/>
        <v>23.437201024742862</v>
      </c>
      <c r="S209">
        <f t="shared" si="156"/>
        <v>19.413523156469846</v>
      </c>
      <c r="T209">
        <f t="shared" si="157"/>
        <v>4.3026636542935454E-2</v>
      </c>
      <c r="U209">
        <f t="shared" si="158"/>
        <v>-6.4995631056945919</v>
      </c>
      <c r="V209">
        <f t="shared" si="159"/>
        <v>715.94699689430536</v>
      </c>
      <c r="W209">
        <f t="shared" si="185"/>
        <v>-1.0132507764236607</v>
      </c>
      <c r="X209">
        <f t="shared" si="160"/>
        <v>22.423599937974771</v>
      </c>
      <c r="Y209">
        <f t="shared" si="186"/>
        <v>67.576400062025229</v>
      </c>
      <c r="Z209">
        <f t="shared" si="187"/>
        <v>6.6583821516803558E-3</v>
      </c>
      <c r="AA209" s="13">
        <f t="shared" si="188"/>
        <v>67.583058444176913</v>
      </c>
      <c r="AB209" s="13">
        <f t="shared" si="161"/>
        <v>177.49405259717844</v>
      </c>
      <c r="AD209" s="10">
        <f t="shared" si="162"/>
        <v>2451021.0087176668</v>
      </c>
      <c r="AE209" s="1">
        <f t="shared" si="189"/>
        <v>-1.4346099447861855E-2</v>
      </c>
      <c r="AF209">
        <f t="shared" si="163"/>
        <v>123.99583588163705</v>
      </c>
      <c r="AG209">
        <f t="shared" si="164"/>
        <v>-158.91684552055318</v>
      </c>
      <c r="AH209">
        <f t="shared" si="165"/>
        <v>1.6709237040906291E-2</v>
      </c>
      <c r="AI209">
        <f t="shared" si="166"/>
        <v>-0.67558636489439816</v>
      </c>
      <c r="AJ209">
        <f t="shared" si="190"/>
        <v>123.32024951674265</v>
      </c>
      <c r="AK209">
        <f t="shared" si="191"/>
        <v>-159.59243188544758</v>
      </c>
      <c r="AL209">
        <f t="shared" si="192"/>
        <v>1.0156270438612784</v>
      </c>
      <c r="AM209">
        <f t="shared" si="167"/>
        <v>123.31237364690008</v>
      </c>
      <c r="AN209">
        <f t="shared" si="168"/>
        <v>23.439477670144132</v>
      </c>
      <c r="AO209">
        <f t="shared" si="169"/>
        <v>-2.2766466346171243E-3</v>
      </c>
      <c r="AP209">
        <f t="shared" si="170"/>
        <v>23.437201023509516</v>
      </c>
      <c r="AQ209">
        <f t="shared" si="171"/>
        <v>19.413899126040171</v>
      </c>
      <c r="AR209">
        <f t="shared" si="173"/>
        <v>4.3026636538278235E-2</v>
      </c>
      <c r="AS209">
        <f t="shared" si="174"/>
        <v>-6.4995642228952351</v>
      </c>
      <c r="AT209">
        <f t="shared" si="193"/>
        <v>109.63454532850947</v>
      </c>
      <c r="AU209" s="38">
        <f t="shared" si="175"/>
        <v>0.55489791959923285</v>
      </c>
      <c r="AV209">
        <f t="shared" si="176"/>
        <v>19.480469560414257</v>
      </c>
      <c r="AW209">
        <f t="shared" si="177"/>
        <v>19.345697211781523</v>
      </c>
      <c r="AX209">
        <f t="shared" si="147"/>
        <v>109.70620277802267</v>
      </c>
      <c r="AY209">
        <f t="shared" si="147"/>
        <v>109.56122742105964</v>
      </c>
      <c r="AZ209" s="39">
        <f t="shared" si="178"/>
        <v>0.25015846743805875</v>
      </c>
      <c r="BA209" s="39">
        <f t="shared" si="179"/>
        <v>0.85923466243550972</v>
      </c>
      <c r="BB209" s="10">
        <f t="shared" si="194"/>
        <v>877.06972079632919</v>
      </c>
    </row>
    <row r="210" spans="4:54" x14ac:dyDescent="0.35">
      <c r="D210" s="8">
        <f t="shared" si="195"/>
        <v>36003</v>
      </c>
      <c r="E210" s="9">
        <f t="shared" si="172"/>
        <v>0.55208333333333337</v>
      </c>
      <c r="F210" s="10">
        <f t="shared" si="180"/>
        <v>2451022.010416667</v>
      </c>
      <c r="G210" s="7">
        <f t="shared" si="181"/>
        <v>-1.4318674423902064E-2</v>
      </c>
      <c r="H210" s="6">
        <f t="shared" si="148"/>
        <v>124.98315785655745</v>
      </c>
      <c r="I210">
        <f t="shared" si="149"/>
        <v>-157.92957070369943</v>
      </c>
      <c r="J210" s="6">
        <f t="shared" si="150"/>
        <v>1.6709235888140161E-2</v>
      </c>
      <c r="K210">
        <f t="shared" si="151"/>
        <v>-0.70576982759954565</v>
      </c>
      <c r="L210">
        <f t="shared" si="182"/>
        <v>124.27738802895792</v>
      </c>
      <c r="M210">
        <f t="shared" si="183"/>
        <v>-158.63534053129897</v>
      </c>
      <c r="N210">
        <f t="shared" si="184"/>
        <v>1.0155243827580089</v>
      </c>
      <c r="O210">
        <f t="shared" si="152"/>
        <v>124.26950822459764</v>
      </c>
      <c r="P210">
        <f t="shared" si="153"/>
        <v>23.439477313504685</v>
      </c>
      <c r="Q210">
        <f t="shared" si="154"/>
        <v>-2.2755618625981003E-3</v>
      </c>
      <c r="R210">
        <f t="shared" si="155"/>
        <v>23.437201751642089</v>
      </c>
      <c r="S210">
        <f t="shared" si="156"/>
        <v>19.189563820091056</v>
      </c>
      <c r="T210">
        <f t="shared" si="157"/>
        <v>4.3026639287766899E-2</v>
      </c>
      <c r="U210">
        <f t="shared" si="158"/>
        <v>-6.4939052932165584</v>
      </c>
      <c r="V210">
        <f t="shared" si="159"/>
        <v>715.95265470678339</v>
      </c>
      <c r="W210">
        <f t="shared" si="185"/>
        <v>-1.0118363233041521</v>
      </c>
      <c r="X210">
        <f t="shared" si="160"/>
        <v>22.64738114332604</v>
      </c>
      <c r="Y210">
        <f t="shared" si="186"/>
        <v>67.352618856673956</v>
      </c>
      <c r="Z210">
        <f t="shared" si="187"/>
        <v>6.7322231472447015E-3</v>
      </c>
      <c r="AA210" s="13">
        <f t="shared" si="188"/>
        <v>67.359351079821195</v>
      </c>
      <c r="AB210" s="13">
        <f t="shared" si="161"/>
        <v>177.51761383405426</v>
      </c>
      <c r="AD210" s="10">
        <f t="shared" si="162"/>
        <v>2451022.0087176668</v>
      </c>
      <c r="AE210" s="1">
        <f t="shared" si="189"/>
        <v>-1.4318720939990533E-2</v>
      </c>
      <c r="AF210">
        <f t="shared" si="163"/>
        <v>124.9814832415633</v>
      </c>
      <c r="AG210">
        <f t="shared" si="164"/>
        <v>-157.93124523870773</v>
      </c>
      <c r="AH210">
        <f t="shared" si="165"/>
        <v>1.6709235890095389E-2</v>
      </c>
      <c r="AI210">
        <f t="shared" si="166"/>
        <v>-0.70571879791070302</v>
      </c>
      <c r="AJ210">
        <f t="shared" si="190"/>
        <v>124.27576444365259</v>
      </c>
      <c r="AK210">
        <f t="shared" si="191"/>
        <v>-158.63696403661842</v>
      </c>
      <c r="AL210">
        <f t="shared" si="192"/>
        <v>1.0155245606842702</v>
      </c>
      <c r="AM210">
        <f t="shared" si="167"/>
        <v>124.26788464596414</v>
      </c>
      <c r="AN210">
        <f t="shared" si="168"/>
        <v>23.439477314109588</v>
      </c>
      <c r="AO210">
        <f t="shared" si="169"/>
        <v>-2.2755637041513756E-3</v>
      </c>
      <c r="AP210">
        <f t="shared" si="170"/>
        <v>23.437201750405436</v>
      </c>
      <c r="AQ210">
        <f t="shared" si="171"/>
        <v>19.189948827714552</v>
      </c>
      <c r="AR210">
        <f t="shared" si="173"/>
        <v>4.3026639283097197E-2</v>
      </c>
      <c r="AS210">
        <f t="shared" si="174"/>
        <v>-6.4939233895289465</v>
      </c>
      <c r="AT210">
        <f t="shared" si="193"/>
        <v>109.39415622647836</v>
      </c>
      <c r="AU210" s="38">
        <f t="shared" si="175"/>
        <v>0.55489400235383957</v>
      </c>
      <c r="AV210">
        <f t="shared" si="176"/>
        <v>19.258001199720105</v>
      </c>
      <c r="AW210">
        <f t="shared" si="177"/>
        <v>19.120291445561886</v>
      </c>
      <c r="AX210">
        <f t="shared" si="147"/>
        <v>109.46709458556114</v>
      </c>
      <c r="AY210">
        <f t="shared" si="147"/>
        <v>109.31959567182082</v>
      </c>
      <c r="AZ210" s="39">
        <f t="shared" si="178"/>
        <v>0.25081873961616974</v>
      </c>
      <c r="BA210" s="39">
        <f t="shared" si="179"/>
        <v>0.85855954588667516</v>
      </c>
      <c r="BB210" s="10">
        <f t="shared" si="194"/>
        <v>875.14676102952785</v>
      </c>
    </row>
    <row r="211" spans="4:54" x14ac:dyDescent="0.35">
      <c r="D211" s="8">
        <f t="shared" si="195"/>
        <v>36004</v>
      </c>
      <c r="E211" s="9">
        <f t="shared" si="172"/>
        <v>0.55208333333333337</v>
      </c>
      <c r="F211" s="10">
        <f t="shared" si="180"/>
        <v>2451023.010416667</v>
      </c>
      <c r="G211" s="7">
        <f t="shared" si="181"/>
        <v>-1.4291295916030743E-2</v>
      </c>
      <c r="H211" s="6">
        <f t="shared" si="148"/>
        <v>125.96880521648416</v>
      </c>
      <c r="I211">
        <f t="shared" si="149"/>
        <v>-156.9439704218542</v>
      </c>
      <c r="J211" s="6">
        <f t="shared" si="150"/>
        <v>1.6709234737329069E-2</v>
      </c>
      <c r="K211">
        <f t="shared" si="151"/>
        <v>-0.73570482507460844</v>
      </c>
      <c r="L211">
        <f t="shared" si="182"/>
        <v>125.23310039140955</v>
      </c>
      <c r="M211">
        <f t="shared" si="183"/>
        <v>-157.67967524692881</v>
      </c>
      <c r="N211">
        <f t="shared" si="184"/>
        <v>1.0154174271597316</v>
      </c>
      <c r="O211">
        <f t="shared" si="152"/>
        <v>125.22521666107706</v>
      </c>
      <c r="P211">
        <f t="shared" si="153"/>
        <v>23.439476957470141</v>
      </c>
      <c r="Q211">
        <f t="shared" si="154"/>
        <v>-2.274476985094768E-3</v>
      </c>
      <c r="R211">
        <f t="shared" si="155"/>
        <v>23.437202480485048</v>
      </c>
      <c r="S211">
        <f t="shared" si="156"/>
        <v>18.960322761417789</v>
      </c>
      <c r="T211">
        <f t="shared" si="157"/>
        <v>4.3026642039938133E-2</v>
      </c>
      <c r="U211">
        <f t="shared" si="158"/>
        <v>-6.4782258904190977</v>
      </c>
      <c r="V211">
        <f t="shared" si="159"/>
        <v>715.96833410958084</v>
      </c>
      <c r="W211">
        <f t="shared" si="185"/>
        <v>-1.0079164726047907</v>
      </c>
      <c r="X211">
        <f t="shared" si="160"/>
        <v>22.876364295401828</v>
      </c>
      <c r="Y211">
        <f t="shared" si="186"/>
        <v>67.123635704598172</v>
      </c>
      <c r="Z211">
        <f t="shared" si="187"/>
        <v>6.8080291187056705E-3</v>
      </c>
      <c r="AA211" s="13">
        <f t="shared" si="188"/>
        <v>67.130443733716874</v>
      </c>
      <c r="AB211" s="13">
        <f t="shared" si="161"/>
        <v>177.54729848154886</v>
      </c>
      <c r="AD211" s="10">
        <f t="shared" si="162"/>
        <v>2451023.0087176668</v>
      </c>
      <c r="AE211" s="1">
        <f t="shared" si="189"/>
        <v>-1.4291342432119212E-2</v>
      </c>
      <c r="AF211">
        <f t="shared" si="163"/>
        <v>125.96713060149023</v>
      </c>
      <c r="AG211">
        <f t="shared" si="164"/>
        <v>-156.94564495686251</v>
      </c>
      <c r="AH211">
        <f t="shared" si="165"/>
        <v>1.6709234739284297E-2</v>
      </c>
      <c r="AI211">
        <f t="shared" si="166"/>
        <v>-0.73565413744310926</v>
      </c>
      <c r="AJ211">
        <f t="shared" si="190"/>
        <v>125.23147646404712</v>
      </c>
      <c r="AK211">
        <f t="shared" si="191"/>
        <v>-157.68129909430561</v>
      </c>
      <c r="AL211">
        <f t="shared" si="192"/>
        <v>1.015417612647614</v>
      </c>
      <c r="AM211">
        <f t="shared" si="167"/>
        <v>125.22359274038327</v>
      </c>
      <c r="AN211">
        <f t="shared" si="168"/>
        <v>23.439476958075044</v>
      </c>
      <c r="AO211">
        <f t="shared" si="169"/>
        <v>-2.2744788299496632E-3</v>
      </c>
      <c r="AP211">
        <f t="shared" si="170"/>
        <v>23.437202479245094</v>
      </c>
      <c r="AQ211">
        <f t="shared" si="171"/>
        <v>18.960716678210662</v>
      </c>
      <c r="AR211">
        <f t="shared" si="173"/>
        <v>4.3026642035255976E-2</v>
      </c>
      <c r="AS211">
        <f t="shared" si="174"/>
        <v>-6.4782610569936647</v>
      </c>
      <c r="AT211">
        <f t="shared" si="193"/>
        <v>109.14915934022952</v>
      </c>
      <c r="AU211" s="38">
        <f t="shared" si="175"/>
        <v>0.55488312573402343</v>
      </c>
      <c r="AV211">
        <f t="shared" si="176"/>
        <v>19.030218057133172</v>
      </c>
      <c r="AW211">
        <f t="shared" si="177"/>
        <v>18.889637035658883</v>
      </c>
      <c r="AX211">
        <f t="shared" si="147"/>
        <v>109.22332818194745</v>
      </c>
      <c r="AY211">
        <f t="shared" si="147"/>
        <v>109.07340648185824</v>
      </c>
      <c r="AZ211" s="39">
        <f t="shared" si="178"/>
        <v>0.25148499189528051</v>
      </c>
      <c r="BA211" s="39">
        <f t="shared" si="179"/>
        <v>0.85786481040585194</v>
      </c>
      <c r="BB211" s="10">
        <f t="shared" si="194"/>
        <v>873.18693865522278</v>
      </c>
    </row>
    <row r="212" spans="4:54" x14ac:dyDescent="0.35">
      <c r="D212" s="8">
        <f t="shared" si="195"/>
        <v>36005</v>
      </c>
      <c r="E212" s="9">
        <f t="shared" si="172"/>
        <v>0.55208333333333337</v>
      </c>
      <c r="F212" s="10">
        <f t="shared" si="180"/>
        <v>2451024.010416667</v>
      </c>
      <c r="G212" s="7">
        <f t="shared" si="181"/>
        <v>-1.4263917408159422E-2</v>
      </c>
      <c r="H212" s="6">
        <f t="shared" si="148"/>
        <v>126.95445257641143</v>
      </c>
      <c r="I212">
        <f t="shared" si="149"/>
        <v>-155.95837014000921</v>
      </c>
      <c r="J212" s="6">
        <f t="shared" si="150"/>
        <v>1.670923358651779E-2</v>
      </c>
      <c r="K212">
        <f t="shared" si="151"/>
        <v>-0.76543427430101874</v>
      </c>
      <c r="L212">
        <f t="shared" si="182"/>
        <v>126.18901830211041</v>
      </c>
      <c r="M212">
        <f t="shared" si="183"/>
        <v>-156.72380441431022</v>
      </c>
      <c r="N212">
        <f t="shared" si="184"/>
        <v>1.0153060355678114</v>
      </c>
      <c r="O212">
        <f t="shared" si="152"/>
        <v>126.18113064767954</v>
      </c>
      <c r="P212">
        <f t="shared" si="153"/>
        <v>23.439476601435601</v>
      </c>
      <c r="Q212">
        <f t="shared" si="154"/>
        <v>-2.2733901647837241E-3</v>
      </c>
      <c r="R212">
        <f t="shared" si="155"/>
        <v>23.437203211270816</v>
      </c>
      <c r="S212">
        <f t="shared" si="156"/>
        <v>18.725876342871928</v>
      </c>
      <c r="T212">
        <f t="shared" si="157"/>
        <v>4.3026644799445679E-2</v>
      </c>
      <c r="U212">
        <f t="shared" si="158"/>
        <v>-6.4524780195452855</v>
      </c>
      <c r="V212">
        <f t="shared" si="159"/>
        <v>715.99408198045467</v>
      </c>
      <c r="W212">
        <f t="shared" si="185"/>
        <v>-1.0014795048863334</v>
      </c>
      <c r="X212">
        <f t="shared" si="160"/>
        <v>23.110475700217453</v>
      </c>
      <c r="Y212">
        <f t="shared" si="186"/>
        <v>66.889524299782551</v>
      </c>
      <c r="Z212">
        <f t="shared" si="187"/>
        <v>6.885796478266479E-3</v>
      </c>
      <c r="AA212" s="13">
        <f t="shared" si="188"/>
        <v>66.896410096260823</v>
      </c>
      <c r="AB212" s="13">
        <f t="shared" si="161"/>
        <v>177.5829634184189</v>
      </c>
      <c r="AD212" s="10">
        <f t="shared" si="162"/>
        <v>2451024.0087176668</v>
      </c>
      <c r="AE212" s="1">
        <f t="shared" si="189"/>
        <v>-1.4263963924247891E-2</v>
      </c>
      <c r="AF212">
        <f t="shared" si="163"/>
        <v>126.9527779614175</v>
      </c>
      <c r="AG212">
        <f t="shared" si="164"/>
        <v>-155.9600446750174</v>
      </c>
      <c r="AH212">
        <f t="shared" si="165"/>
        <v>1.6709233588473017E-2</v>
      </c>
      <c r="AI212">
        <f t="shared" si="166"/>
        <v>-0.76538394302746771</v>
      </c>
      <c r="AJ212">
        <f t="shared" si="190"/>
        <v>126.18739401839002</v>
      </c>
      <c r="AK212">
        <f t="shared" si="191"/>
        <v>-156.72542861804487</v>
      </c>
      <c r="AL212">
        <f t="shared" si="192"/>
        <v>1.0153062285673213</v>
      </c>
      <c r="AM212">
        <f t="shared" si="167"/>
        <v>126.17950637062459</v>
      </c>
      <c r="AN212">
        <f t="shared" si="168"/>
        <v>23.439476602040504</v>
      </c>
      <c r="AO212">
        <f t="shared" si="169"/>
        <v>-2.2733920129386622E-3</v>
      </c>
      <c r="AP212">
        <f t="shared" si="170"/>
        <v>23.437203210027565</v>
      </c>
      <c r="AQ212">
        <f t="shared" si="171"/>
        <v>18.726279038257083</v>
      </c>
      <c r="AR212">
        <f t="shared" si="173"/>
        <v>4.3026644794751059E-2</v>
      </c>
      <c r="AS212">
        <f t="shared" si="174"/>
        <v>-6.4525303245902377</v>
      </c>
      <c r="AT212">
        <f t="shared" si="193"/>
        <v>108.89968931325296</v>
      </c>
      <c r="AU212" s="38">
        <f t="shared" si="175"/>
        <v>0.55486525716985435</v>
      </c>
      <c r="AV212">
        <f t="shared" si="176"/>
        <v>18.797196222018965</v>
      </c>
      <c r="AW212">
        <f t="shared" si="177"/>
        <v>18.653810590328703</v>
      </c>
      <c r="AX212">
        <f t="shared" si="147"/>
        <v>108.97503870712684</v>
      </c>
      <c r="AY212">
        <f t="shared" si="147"/>
        <v>108.82279395275491</v>
      </c>
      <c r="AZ212" s="39">
        <f t="shared" si="178"/>
        <v>0.25215681631672426</v>
      </c>
      <c r="BA212" s="39">
        <f t="shared" si="179"/>
        <v>0.85715079592750687</v>
      </c>
      <c r="BB212" s="10">
        <f t="shared" si="194"/>
        <v>871.191330639527</v>
      </c>
    </row>
    <row r="213" spans="4:54" x14ac:dyDescent="0.35">
      <c r="D213" s="8">
        <f t="shared" si="195"/>
        <v>36006</v>
      </c>
      <c r="E213" s="9">
        <f t="shared" si="172"/>
        <v>0.55208333333333337</v>
      </c>
      <c r="F213" s="10">
        <f t="shared" si="180"/>
        <v>2451025.010416667</v>
      </c>
      <c r="G213" s="7">
        <f t="shared" si="181"/>
        <v>-1.4236538900288101E-2</v>
      </c>
      <c r="H213" s="6">
        <f t="shared" si="148"/>
        <v>127.94009993633904</v>
      </c>
      <c r="I213">
        <f t="shared" si="149"/>
        <v>-154.97276985816444</v>
      </c>
      <c r="J213" s="6">
        <f t="shared" si="150"/>
        <v>1.6709232435706316E-2</v>
      </c>
      <c r="K213">
        <f t="shared" si="151"/>
        <v>-0.79494978228058144</v>
      </c>
      <c r="L213">
        <f t="shared" si="182"/>
        <v>127.14515015405846</v>
      </c>
      <c r="M213">
        <f t="shared" si="183"/>
        <v>-155.76771964044502</v>
      </c>
      <c r="N213">
        <f t="shared" si="184"/>
        <v>1.0151902380152407</v>
      </c>
      <c r="O213">
        <f t="shared" si="152"/>
        <v>127.13725857740637</v>
      </c>
      <c r="P213">
        <f t="shared" si="153"/>
        <v>23.439476245401057</v>
      </c>
      <c r="Q213">
        <f t="shared" si="154"/>
        <v>-2.2723014025933059E-3</v>
      </c>
      <c r="R213">
        <f t="shared" si="155"/>
        <v>23.437203943998462</v>
      </c>
      <c r="S213">
        <f t="shared" si="156"/>
        <v>18.486301895867591</v>
      </c>
      <c r="T213">
        <f t="shared" si="157"/>
        <v>4.3026647566285998E-2</v>
      </c>
      <c r="U213">
        <f t="shared" si="158"/>
        <v>-6.4166282510101178</v>
      </c>
      <c r="V213">
        <f t="shared" si="159"/>
        <v>716.02993174898984</v>
      </c>
      <c r="W213">
        <f t="shared" si="185"/>
        <v>-0.99251706275254037</v>
      </c>
      <c r="X213">
        <f t="shared" si="160"/>
        <v>23.349641379840673</v>
      </c>
      <c r="Y213">
        <f t="shared" si="186"/>
        <v>66.650358620159324</v>
      </c>
      <c r="Z213">
        <f t="shared" si="187"/>
        <v>6.9655221460708803E-3</v>
      </c>
      <c r="AA213" s="13">
        <f t="shared" si="188"/>
        <v>66.657324142305399</v>
      </c>
      <c r="AB213" s="13">
        <f t="shared" si="161"/>
        <v>177.62445700814408</v>
      </c>
      <c r="AD213" s="10">
        <f t="shared" si="162"/>
        <v>2451025.0087176668</v>
      </c>
      <c r="AE213" s="1">
        <f t="shared" si="189"/>
        <v>-1.423658541637657E-2</v>
      </c>
      <c r="AF213">
        <f t="shared" si="163"/>
        <v>127.93842532134511</v>
      </c>
      <c r="AG213">
        <f t="shared" si="164"/>
        <v>-154.97444439317275</v>
      </c>
      <c r="AH213">
        <f t="shared" si="165"/>
        <v>1.6709232437661547E-2</v>
      </c>
      <c r="AI213">
        <f t="shared" si="166"/>
        <v>-0.79489982158334749</v>
      </c>
      <c r="AJ213">
        <f t="shared" si="190"/>
        <v>127.14352549976176</v>
      </c>
      <c r="AK213">
        <f t="shared" si="191"/>
        <v>-155.7693442147561</v>
      </c>
      <c r="AL213">
        <f t="shared" si="192"/>
        <v>1.0151904384743247</v>
      </c>
      <c r="AM213">
        <f t="shared" si="167"/>
        <v>127.13563392977194</v>
      </c>
      <c r="AN213">
        <f t="shared" si="168"/>
        <v>23.43947624600596</v>
      </c>
      <c r="AO213">
        <f t="shared" si="169"/>
        <v>-2.2723032540467093E-3</v>
      </c>
      <c r="AP213">
        <f t="shared" si="170"/>
        <v>23.437203942751914</v>
      </c>
      <c r="AQ213">
        <f t="shared" si="171"/>
        <v>18.486713237668134</v>
      </c>
      <c r="AR213">
        <f t="shared" si="173"/>
        <v>4.302664756157893E-2</v>
      </c>
      <c r="AS213">
        <f t="shared" si="174"/>
        <v>-6.4166977399850555</v>
      </c>
      <c r="AT213">
        <f t="shared" si="193"/>
        <v>108.64587962901545</v>
      </c>
      <c r="AU213" s="38">
        <f t="shared" si="175"/>
        <v>0.55484037343054515</v>
      </c>
      <c r="AV213">
        <f t="shared" si="176"/>
        <v>18.55901278526262</v>
      </c>
      <c r="AW213">
        <f t="shared" si="177"/>
        <v>18.412889655113986</v>
      </c>
      <c r="AX213">
        <f t="shared" si="147"/>
        <v>108.7223602089274</v>
      </c>
      <c r="AY213">
        <f t="shared" si="147"/>
        <v>108.56789096097172</v>
      </c>
      <c r="AZ213" s="39">
        <f t="shared" si="178"/>
        <v>0.25283381729463572</v>
      </c>
      <c r="BA213" s="39">
        <f t="shared" si="179"/>
        <v>0.85641784832213319</v>
      </c>
      <c r="BB213" s="10">
        <f t="shared" si="194"/>
        <v>869.16100467959654</v>
      </c>
    </row>
    <row r="214" spans="4:54" x14ac:dyDescent="0.35">
      <c r="D214" s="8">
        <f t="shared" si="195"/>
        <v>36007</v>
      </c>
      <c r="E214" s="9">
        <f t="shared" si="172"/>
        <v>0.55208333333333337</v>
      </c>
      <c r="F214" s="10">
        <f t="shared" si="180"/>
        <v>2451026.010416667</v>
      </c>
      <c r="G214" s="7">
        <f t="shared" si="181"/>
        <v>-1.420916039241678E-2</v>
      </c>
      <c r="H214" s="6">
        <f t="shared" si="148"/>
        <v>128.92574729626722</v>
      </c>
      <c r="I214">
        <f t="shared" si="149"/>
        <v>-153.9871695763199</v>
      </c>
      <c r="J214" s="6">
        <f t="shared" si="150"/>
        <v>1.6709231284894654E-2</v>
      </c>
      <c r="K214">
        <f t="shared" si="151"/>
        <v>-0.82424300542500262</v>
      </c>
      <c r="L214">
        <f t="shared" si="182"/>
        <v>128.10150429084223</v>
      </c>
      <c r="M214">
        <f t="shared" si="183"/>
        <v>-154.81141258174489</v>
      </c>
      <c r="N214">
        <f t="shared" si="184"/>
        <v>1.0150700657442326</v>
      </c>
      <c r="O214">
        <f t="shared" si="152"/>
        <v>128.09360879384951</v>
      </c>
      <c r="P214">
        <f t="shared" si="153"/>
        <v>23.439475889366513</v>
      </c>
      <c r="Q214">
        <f t="shared" si="154"/>
        <v>-2.2712106994535104E-3</v>
      </c>
      <c r="R214">
        <f t="shared" si="155"/>
        <v>23.437204678667058</v>
      </c>
      <c r="S214">
        <f t="shared" si="156"/>
        <v>18.241677666368137</v>
      </c>
      <c r="T214">
        <f t="shared" si="157"/>
        <v>4.3026650340455608E-2</v>
      </c>
      <c r="U214">
        <f t="shared" si="158"/>
        <v>-6.3706564783681596</v>
      </c>
      <c r="V214">
        <f t="shared" si="159"/>
        <v>716.07590352163186</v>
      </c>
      <c r="W214">
        <f t="shared" si="185"/>
        <v>-0.9810241195920355</v>
      </c>
      <c r="X214">
        <f t="shared" si="160"/>
        <v>23.593787093428688</v>
      </c>
      <c r="Y214">
        <f t="shared" si="186"/>
        <v>66.406212906571312</v>
      </c>
      <c r="Z214">
        <f t="shared" si="187"/>
        <v>7.0472035635205004E-3</v>
      </c>
      <c r="AA214" s="13">
        <f t="shared" si="188"/>
        <v>66.413260110134829</v>
      </c>
      <c r="AB214" s="13">
        <f t="shared" si="161"/>
        <v>177.67161997159235</v>
      </c>
      <c r="AD214" s="10">
        <f t="shared" si="162"/>
        <v>2451026.0087176668</v>
      </c>
      <c r="AE214" s="1">
        <f t="shared" si="189"/>
        <v>-1.4209206908505249E-2</v>
      </c>
      <c r="AF214">
        <f t="shared" si="163"/>
        <v>128.92407268127329</v>
      </c>
      <c r="AG214">
        <f t="shared" si="164"/>
        <v>-153.98884411132821</v>
      </c>
      <c r="AH214">
        <f t="shared" si="165"/>
        <v>1.6709231286849886E-2</v>
      </c>
      <c r="AI214">
        <f t="shared" si="166"/>
        <v>-0.82419342943680185</v>
      </c>
      <c r="AJ214">
        <f t="shared" si="190"/>
        <v>128.09987925183648</v>
      </c>
      <c r="AK214">
        <f t="shared" si="191"/>
        <v>-154.81303754076501</v>
      </c>
      <c r="AL214">
        <f t="shared" si="192"/>
        <v>1.015070273608788</v>
      </c>
      <c r="AM214">
        <f t="shared" si="167"/>
        <v>128.0919837615028</v>
      </c>
      <c r="AN214">
        <f t="shared" si="168"/>
        <v>23.439475889971416</v>
      </c>
      <c r="AO214">
        <f t="shared" si="169"/>
        <v>-2.2712125542037969E-3</v>
      </c>
      <c r="AP214">
        <f t="shared" si="170"/>
        <v>23.437204677417213</v>
      </c>
      <c r="AQ214">
        <f t="shared" si="171"/>
        <v>18.242097520898731</v>
      </c>
      <c r="AR214">
        <f t="shared" si="173"/>
        <v>4.3026650335736084E-2</v>
      </c>
      <c r="AS214">
        <f t="shared" si="174"/>
        <v>-6.3707431742149954</v>
      </c>
      <c r="AT214">
        <f t="shared" si="193"/>
        <v>108.3878624395325</v>
      </c>
      <c r="AU214" s="38">
        <f t="shared" si="175"/>
        <v>0.55480846053764932</v>
      </c>
      <c r="AV214">
        <f t="shared" si="176"/>
        <v>18.31574578384248</v>
      </c>
      <c r="AW214">
        <f t="shared" si="177"/>
        <v>18.166952659412836</v>
      </c>
      <c r="AX214">
        <f t="shared" si="147"/>
        <v>108.46542546649796</v>
      </c>
      <c r="AY214">
        <f t="shared" si="147"/>
        <v>108.30882899155914</v>
      </c>
      <c r="AZ214" s="39">
        <f t="shared" si="178"/>
        <v>0.25351561201959943</v>
      </c>
      <c r="BA214" s="39">
        <f t="shared" si="179"/>
        <v>0.85566631884753575</v>
      </c>
      <c r="BB214" s="10">
        <f t="shared" si="194"/>
        <v>867.0970178322284</v>
      </c>
    </row>
    <row r="215" spans="4:54" x14ac:dyDescent="0.35">
      <c r="D215" s="8">
        <f t="shared" si="195"/>
        <v>36008</v>
      </c>
      <c r="E215" s="9">
        <f t="shared" si="172"/>
        <v>0.55208333333333337</v>
      </c>
      <c r="F215" s="10">
        <f t="shared" si="180"/>
        <v>2451027.010416667</v>
      </c>
      <c r="G215" s="7">
        <f t="shared" si="181"/>
        <v>-1.4181781884545459E-2</v>
      </c>
      <c r="H215" s="6">
        <f t="shared" si="148"/>
        <v>129.9113946561958</v>
      </c>
      <c r="I215">
        <f t="shared" si="149"/>
        <v>-153.00156929447553</v>
      </c>
      <c r="J215" s="6">
        <f t="shared" si="150"/>
        <v>1.6709230134082806E-2</v>
      </c>
      <c r="K215">
        <f t="shared" si="151"/>
        <v>-0.85330565157787974</v>
      </c>
      <c r="L215">
        <f t="shared" si="182"/>
        <v>129.05808900461793</v>
      </c>
      <c r="M215">
        <f t="shared" si="183"/>
        <v>-153.8548749460534</v>
      </c>
      <c r="N215">
        <f t="shared" si="184"/>
        <v>1.0149455512002801</v>
      </c>
      <c r="O215">
        <f t="shared" si="152"/>
        <v>129.05018958916841</v>
      </c>
      <c r="P215">
        <f t="shared" si="153"/>
        <v>23.439475533331969</v>
      </c>
      <c r="Q215">
        <f t="shared" si="154"/>
        <v>-2.2701180562959902E-3</v>
      </c>
      <c r="R215">
        <f t="shared" si="155"/>
        <v>23.437205415275674</v>
      </c>
      <c r="S215">
        <f t="shared" si="156"/>
        <v>17.992082761930714</v>
      </c>
      <c r="T215">
        <f t="shared" si="157"/>
        <v>4.3026653121950996E-2</v>
      </c>
      <c r="U215">
        <f t="shared" si="158"/>
        <v>-6.3145557717265079</v>
      </c>
      <c r="V215">
        <f t="shared" si="159"/>
        <v>716.13200422827344</v>
      </c>
      <c r="W215">
        <f t="shared" si="185"/>
        <v>-0.96699894293163879</v>
      </c>
      <c r="X215">
        <f t="shared" si="160"/>
        <v>23.842838353270867</v>
      </c>
      <c r="Y215">
        <f t="shared" si="186"/>
        <v>66.157161646729136</v>
      </c>
      <c r="Z215">
        <f t="shared" si="187"/>
        <v>7.1308387051104739E-3</v>
      </c>
      <c r="AA215" s="13">
        <f t="shared" si="188"/>
        <v>66.164292485434245</v>
      </c>
      <c r="AB215" s="13">
        <f t="shared" si="161"/>
        <v>177.72428623219162</v>
      </c>
      <c r="AD215" s="10">
        <f t="shared" si="162"/>
        <v>2451027.0087176668</v>
      </c>
      <c r="AE215" s="1">
        <f t="shared" si="189"/>
        <v>-1.4181828400633928E-2</v>
      </c>
      <c r="AF215">
        <f t="shared" si="163"/>
        <v>129.90972004120187</v>
      </c>
      <c r="AG215">
        <f t="shared" si="164"/>
        <v>-153.00324382948378</v>
      </c>
      <c r="AH215">
        <f t="shared" si="165"/>
        <v>1.6709230136038034E-2</v>
      </c>
      <c r="AI215">
        <f t="shared" si="166"/>
        <v>-0.8532564743423301</v>
      </c>
      <c r="AJ215">
        <f t="shared" si="190"/>
        <v>129.05646356685955</v>
      </c>
      <c r="AK215">
        <f t="shared" si="191"/>
        <v>-153.8565003038261</v>
      </c>
      <c r="AL215">
        <f t="shared" si="192"/>
        <v>1.014945766414165</v>
      </c>
      <c r="AM215">
        <f t="shared" si="167"/>
        <v>129.04856415806591</v>
      </c>
      <c r="AN215">
        <f t="shared" si="168"/>
        <v>23.439475533936871</v>
      </c>
      <c r="AO215">
        <f t="shared" si="169"/>
        <v>-2.270119914341577E-3</v>
      </c>
      <c r="AP215">
        <f t="shared" si="170"/>
        <v>23.437205414022529</v>
      </c>
      <c r="AQ215">
        <f t="shared" si="171"/>
        <v>17.99251099408615</v>
      </c>
      <c r="AR215">
        <f t="shared" si="173"/>
        <v>4.302665311721901E-2</v>
      </c>
      <c r="AS215">
        <f t="shared" si="174"/>
        <v>-6.3146596751362019</v>
      </c>
      <c r="AT215">
        <f t="shared" si="193"/>
        <v>108.12576840616394</v>
      </c>
      <c r="AU215" s="38">
        <f t="shared" si="175"/>
        <v>0.55476951366328908</v>
      </c>
      <c r="AV215">
        <f t="shared" si="176"/>
        <v>18.06747414685125</v>
      </c>
      <c r="AW215">
        <f t="shared" si="177"/>
        <v>17.916078864570206</v>
      </c>
      <c r="AX215">
        <f t="shared" ref="AX215:AY278" si="196">DEGREES(ACOS(COS(RADIANS(90.833))/(COS(RADIANS($B$3))*COS(RADIANS(AV215)))-TAN(RADIANS($B$3))*TAN(RADIANS(AV215))))</f>
        <v>108.2043658260022</v>
      </c>
      <c r="AY215">
        <f t="shared" si="196"/>
        <v>108.04573798404452</v>
      </c>
      <c r="AZ215" s="39">
        <f t="shared" si="178"/>
        <v>0.25420183081328296</v>
      </c>
      <c r="BA215" s="39">
        <f t="shared" si="179"/>
        <v>0.85489656361896826</v>
      </c>
      <c r="BB215" s="10">
        <f t="shared" si="194"/>
        <v>865.00041524018695</v>
      </c>
    </row>
    <row r="216" spans="4:54" x14ac:dyDescent="0.35">
      <c r="D216" s="8">
        <f t="shared" si="195"/>
        <v>36009</v>
      </c>
      <c r="E216" s="9">
        <f t="shared" si="172"/>
        <v>0.55208333333333337</v>
      </c>
      <c r="F216" s="10">
        <f t="shared" si="180"/>
        <v>2451028.010416667</v>
      </c>
      <c r="G216" s="7">
        <f t="shared" si="181"/>
        <v>-1.4154403376674137E-2</v>
      </c>
      <c r="H216" s="6">
        <f t="shared" si="148"/>
        <v>130.89704201612483</v>
      </c>
      <c r="I216">
        <f t="shared" si="149"/>
        <v>-152.01596901263144</v>
      </c>
      <c r="J216" s="6">
        <f t="shared" si="150"/>
        <v>1.6709228983270763E-2</v>
      </c>
      <c r="K216">
        <f t="shared" si="151"/>
        <v>-0.88212948203584651</v>
      </c>
      <c r="L216">
        <f t="shared" si="182"/>
        <v>130.01491253408898</v>
      </c>
      <c r="M216">
        <f t="shared" si="183"/>
        <v>-152.89809849466729</v>
      </c>
      <c r="N216">
        <f t="shared" si="184"/>
        <v>1.0148167280259619</v>
      </c>
      <c r="O216">
        <f t="shared" si="152"/>
        <v>130.00700920206992</v>
      </c>
      <c r="P216">
        <f t="shared" si="153"/>
        <v>23.439475177297425</v>
      </c>
      <c r="Q216">
        <f t="shared" si="154"/>
        <v>-2.2690234740540592E-3</v>
      </c>
      <c r="R216">
        <f t="shared" si="155"/>
        <v>23.437206153823372</v>
      </c>
      <c r="S216">
        <f t="shared" si="156"/>
        <v>17.737597100317391</v>
      </c>
      <c r="T216">
        <f t="shared" si="157"/>
        <v>4.302665591076861E-2</v>
      </c>
      <c r="U216">
        <f t="shared" si="158"/>
        <v>-6.24833221074151</v>
      </c>
      <c r="V216">
        <f t="shared" si="159"/>
        <v>716.19822778925845</v>
      </c>
      <c r="W216">
        <f t="shared" si="185"/>
        <v>-0.95044305268538665</v>
      </c>
      <c r="X216">
        <f t="shared" si="160"/>
        <v>24.096720436211481</v>
      </c>
      <c r="Y216">
        <f t="shared" si="186"/>
        <v>65.903279563788516</v>
      </c>
      <c r="Z216">
        <f t="shared" si="187"/>
        <v>7.2164260888662665E-3</v>
      </c>
      <c r="AA216" s="13">
        <f t="shared" si="188"/>
        <v>65.910495989877376</v>
      </c>
      <c r="AB216" s="13">
        <f t="shared" si="161"/>
        <v>177.7822837308438</v>
      </c>
      <c r="AD216" s="10">
        <f t="shared" si="162"/>
        <v>2451028.0087176668</v>
      </c>
      <c r="AE216" s="1">
        <f t="shared" si="189"/>
        <v>-1.4154449892762608E-2</v>
      </c>
      <c r="AF216">
        <f t="shared" si="163"/>
        <v>130.89536740113084</v>
      </c>
      <c r="AG216">
        <f t="shared" si="164"/>
        <v>-152.01764354763981</v>
      </c>
      <c r="AH216">
        <f t="shared" si="165"/>
        <v>1.6709228985225994E-2</v>
      </c>
      <c r="AI216">
        <f t="shared" si="166"/>
        <v>-0.8820807175040275</v>
      </c>
      <c r="AJ216">
        <f t="shared" si="190"/>
        <v>130.0132866836268</v>
      </c>
      <c r="AK216">
        <f t="shared" si="191"/>
        <v>-152.89972426514385</v>
      </c>
      <c r="AL216">
        <f t="shared" si="192"/>
        <v>1.0148169505310061</v>
      </c>
      <c r="AM216">
        <f t="shared" si="167"/>
        <v>130.00538335826042</v>
      </c>
      <c r="AN216">
        <f t="shared" si="168"/>
        <v>23.439475177902327</v>
      </c>
      <c r="AO216">
        <f t="shared" si="169"/>
        <v>-2.2690253353933572E-3</v>
      </c>
      <c r="AP216">
        <f t="shared" si="170"/>
        <v>23.437206152566933</v>
      </c>
      <c r="AQ216">
        <f t="shared" si="171"/>
        <v>17.738033573658672</v>
      </c>
      <c r="AR216">
        <f t="shared" si="173"/>
        <v>4.302665590602419E-2</v>
      </c>
      <c r="AS216">
        <f t="shared" si="174"/>
        <v>-6.2484533004544982</v>
      </c>
      <c r="AT216">
        <f t="shared" si="193"/>
        <v>107.85972655258531</v>
      </c>
      <c r="AU216" s="38">
        <f t="shared" si="175"/>
        <v>0.55472353701420452</v>
      </c>
      <c r="AV216">
        <f t="shared" si="176"/>
        <v>17.814277643050659</v>
      </c>
      <c r="AW216">
        <f t="shared" si="177"/>
        <v>17.660348313565734</v>
      </c>
      <c r="AX216">
        <f t="shared" si="196"/>
        <v>107.93931104854724</v>
      </c>
      <c r="AY216">
        <f t="shared" si="196"/>
        <v>107.77874619042389</v>
      </c>
      <c r="AZ216" s="39">
        <f t="shared" si="178"/>
        <v>0.25489211743490664</v>
      </c>
      <c r="BA216" s="39">
        <f t="shared" si="179"/>
        <v>0.85410894309871532</v>
      </c>
      <c r="BB216" s="10">
        <f t="shared" si="194"/>
        <v>862.87222895588445</v>
      </c>
    </row>
    <row r="217" spans="4:54" x14ac:dyDescent="0.35">
      <c r="D217" s="8">
        <f t="shared" si="195"/>
        <v>36010</v>
      </c>
      <c r="E217" s="9">
        <f t="shared" si="172"/>
        <v>0.55208333333333337</v>
      </c>
      <c r="F217" s="10">
        <f t="shared" si="180"/>
        <v>2451029.010416667</v>
      </c>
      <c r="G217" s="7">
        <f t="shared" si="181"/>
        <v>-1.4127024868802816E-2</v>
      </c>
      <c r="H217" s="6">
        <f t="shared" si="148"/>
        <v>131.88268937605437</v>
      </c>
      <c r="I217">
        <f t="shared" si="149"/>
        <v>-151.03036873078753</v>
      </c>
      <c r="J217" s="6">
        <f t="shared" si="150"/>
        <v>1.6709227832458533E-2</v>
      </c>
      <c r="K217">
        <f t="shared" si="151"/>
        <v>-0.91070631356876541</v>
      </c>
      <c r="L217">
        <f t="shared" si="182"/>
        <v>130.97198306248561</v>
      </c>
      <c r="M217">
        <f t="shared" si="183"/>
        <v>-151.9410750443563</v>
      </c>
      <c r="N217">
        <f t="shared" si="184"/>
        <v>1.0146836310544938</v>
      </c>
      <c r="O217">
        <f t="shared" si="152"/>
        <v>130.9640758157876</v>
      </c>
      <c r="P217">
        <f t="shared" si="153"/>
        <v>23.439474821262881</v>
      </c>
      <c r="Q217">
        <f t="shared" si="154"/>
        <v>-2.2679269536626839E-3</v>
      </c>
      <c r="R217">
        <f t="shared" si="155"/>
        <v>23.437206894309217</v>
      </c>
      <c r="S217">
        <f t="shared" si="156"/>
        <v>17.478301359745625</v>
      </c>
      <c r="T217">
        <f t="shared" si="157"/>
        <v>4.302665870690494E-2</v>
      </c>
      <c r="U217">
        <f t="shared" si="158"/>
        <v>-6.1720046983901513</v>
      </c>
      <c r="V217">
        <f t="shared" si="159"/>
        <v>716.27455530160978</v>
      </c>
      <c r="W217">
        <f t="shared" si="185"/>
        <v>-0.93136117459755496</v>
      </c>
      <c r="X217">
        <f t="shared" si="160"/>
        <v>24.35535839082852</v>
      </c>
      <c r="Y217">
        <f t="shared" si="186"/>
        <v>65.644641609171487</v>
      </c>
      <c r="Z217">
        <f t="shared" si="187"/>
        <v>7.3039647854643962E-3</v>
      </c>
      <c r="AA217" s="13">
        <f t="shared" si="188"/>
        <v>65.651945573956951</v>
      </c>
      <c r="AB217" s="13">
        <f t="shared" si="161"/>
        <v>177.84543520831505</v>
      </c>
      <c r="AD217" s="10">
        <f t="shared" si="162"/>
        <v>2451029.0087176668</v>
      </c>
      <c r="AE217" s="1">
        <f t="shared" si="189"/>
        <v>-1.4127071384891287E-2</v>
      </c>
      <c r="AF217">
        <f t="shared" si="163"/>
        <v>131.88101476106033</v>
      </c>
      <c r="AG217">
        <f t="shared" si="164"/>
        <v>-151.03204326579589</v>
      </c>
      <c r="AH217">
        <f t="shared" si="165"/>
        <v>1.6709227834413764E-2</v>
      </c>
      <c r="AI217">
        <f t="shared" si="166"/>
        <v>-0.91065797559580508</v>
      </c>
      <c r="AJ217">
        <f t="shared" si="190"/>
        <v>130.97035678546453</v>
      </c>
      <c r="AK217">
        <f t="shared" si="191"/>
        <v>-151.94270124139169</v>
      </c>
      <c r="AL217">
        <f t="shared" si="192"/>
        <v>1.0146838607905093</v>
      </c>
      <c r="AM217">
        <f t="shared" si="167"/>
        <v>130.96244954541595</v>
      </c>
      <c r="AN217">
        <f t="shared" si="168"/>
        <v>23.439474821867783</v>
      </c>
      <c r="AO217">
        <f t="shared" si="169"/>
        <v>-2.2679288182941041E-3</v>
      </c>
      <c r="AP217">
        <f t="shared" si="170"/>
        <v>23.437206893049488</v>
      </c>
      <c r="AQ217">
        <f t="shared" si="171"/>
        <v>17.478745936582907</v>
      </c>
      <c r="AR217">
        <f t="shared" si="173"/>
        <v>4.3026658702148092E-2</v>
      </c>
      <c r="AS217">
        <f t="shared" si="174"/>
        <v>-6.1721429315282785</v>
      </c>
      <c r="AT217">
        <f t="shared" si="193"/>
        <v>107.58986412982986</v>
      </c>
      <c r="AU217" s="38">
        <f t="shared" si="175"/>
        <v>0.55467054370245017</v>
      </c>
      <c r="AV217">
        <f t="shared" si="176"/>
        <v>17.556236830037147</v>
      </c>
      <c r="AW217">
        <f t="shared" si="177"/>
        <v>17.399841782364252</v>
      </c>
      <c r="AX217">
        <f t="shared" si="196"/>
        <v>107.67038917026423</v>
      </c>
      <c r="AY217">
        <f t="shared" si="196"/>
        <v>107.50798004513027</v>
      </c>
      <c r="AZ217" s="39">
        <f t="shared" si="178"/>
        <v>0.25558612934060509</v>
      </c>
      <c r="BA217" s="39">
        <f t="shared" si="179"/>
        <v>0.85330382160558982</v>
      </c>
      <c r="BB217" s="10">
        <f t="shared" si="194"/>
        <v>860.71347686157799</v>
      </c>
    </row>
    <row r="218" spans="4:54" x14ac:dyDescent="0.35">
      <c r="D218" s="8">
        <f t="shared" si="195"/>
        <v>36011</v>
      </c>
      <c r="E218" s="9">
        <f t="shared" si="172"/>
        <v>0.55208333333333337</v>
      </c>
      <c r="F218" s="10">
        <f t="shared" si="180"/>
        <v>2451030.010416667</v>
      </c>
      <c r="G218" s="7">
        <f t="shared" si="181"/>
        <v>-1.4099646360931497E-2</v>
      </c>
      <c r="H218" s="6">
        <f t="shared" si="148"/>
        <v>132.86833673598426</v>
      </c>
      <c r="I218">
        <f t="shared" si="149"/>
        <v>-150.04476844894401</v>
      </c>
      <c r="J218" s="6">
        <f t="shared" si="150"/>
        <v>1.6709226681646112E-2</v>
      </c>
      <c r="K218">
        <f t="shared" si="151"/>
        <v>-0.93902802043880018</v>
      </c>
      <c r="L218">
        <f t="shared" si="182"/>
        <v>131.92930871554546</v>
      </c>
      <c r="M218">
        <f t="shared" si="183"/>
        <v>-150.98379646938281</v>
      </c>
      <c r="N218">
        <f t="shared" si="184"/>
        <v>1.0145462963030234</v>
      </c>
      <c r="O218">
        <f t="shared" si="152"/>
        <v>131.9213975560624</v>
      </c>
      <c r="P218">
        <f t="shared" si="153"/>
        <v>23.439474465228336</v>
      </c>
      <c r="Q218">
        <f t="shared" si="154"/>
        <v>-2.2668284960584879E-3</v>
      </c>
      <c r="R218">
        <f t="shared" si="155"/>
        <v>23.437207636732278</v>
      </c>
      <c r="S218">
        <f t="shared" si="156"/>
        <v>17.214276930841311</v>
      </c>
      <c r="T218">
        <f t="shared" si="157"/>
        <v>4.3026661510356431E-2</v>
      </c>
      <c r="U218">
        <f t="shared" si="158"/>
        <v>-6.0856047567541927</v>
      </c>
      <c r="V218">
        <f t="shared" si="159"/>
        <v>716.36095524324583</v>
      </c>
      <c r="W218">
        <f t="shared" si="185"/>
        <v>-0.90976118918854354</v>
      </c>
      <c r="X218">
        <f t="shared" si="160"/>
        <v>24.61867704074351</v>
      </c>
      <c r="Y218">
        <f t="shared" si="186"/>
        <v>65.381322959256494</v>
      </c>
      <c r="Z218">
        <f t="shared" si="187"/>
        <v>7.3934544261189681E-3</v>
      </c>
      <c r="AA218" s="13">
        <f t="shared" si="188"/>
        <v>65.388716413682616</v>
      </c>
      <c r="AB218" s="13">
        <f t="shared" si="161"/>
        <v>177.91355895342497</v>
      </c>
      <c r="AD218" s="10">
        <f t="shared" si="162"/>
        <v>2451030.0087176668</v>
      </c>
      <c r="AE218" s="1">
        <f t="shared" si="189"/>
        <v>-1.4099692877019966E-2</v>
      </c>
      <c r="AF218">
        <f t="shared" si="163"/>
        <v>132.86666212099027</v>
      </c>
      <c r="AG218">
        <f t="shared" si="164"/>
        <v>-150.04644298395226</v>
      </c>
      <c r="AH218">
        <f t="shared" si="165"/>
        <v>1.6709226683601343E-2</v>
      </c>
      <c r="AI218">
        <f t="shared" si="166"/>
        <v>-0.93898012278043463</v>
      </c>
      <c r="AJ218">
        <f t="shared" si="190"/>
        <v>131.92768199820983</v>
      </c>
      <c r="AK218">
        <f t="shared" si="191"/>
        <v>-150.9854231067327</v>
      </c>
      <c r="AL218">
        <f t="shared" si="192"/>
        <v>1.0145465332078174</v>
      </c>
      <c r="AM218">
        <f t="shared" si="167"/>
        <v>131.91977084537299</v>
      </c>
      <c r="AN218">
        <f t="shared" si="168"/>
        <v>23.439474465833239</v>
      </c>
      <c r="AO218">
        <f t="shared" si="169"/>
        <v>-2.2668303639804379E-3</v>
      </c>
      <c r="AP218">
        <f t="shared" si="170"/>
        <v>23.43720763546926</v>
      </c>
      <c r="AQ218">
        <f t="shared" si="171"/>
        <v>17.214729472314126</v>
      </c>
      <c r="AR218">
        <f t="shared" si="173"/>
        <v>4.3026661505587177E-2</v>
      </c>
      <c r="AS218">
        <f t="shared" si="174"/>
        <v>-6.0857600691822586</v>
      </c>
      <c r="AT218">
        <f t="shared" si="193"/>
        <v>107.31630649324451</v>
      </c>
      <c r="AU218" s="38">
        <f t="shared" si="175"/>
        <v>0.55461055560359884</v>
      </c>
      <c r="AV218">
        <f t="shared" si="176"/>
        <v>17.293433005088378</v>
      </c>
      <c r="AW218">
        <f t="shared" si="177"/>
        <v>17.134640732987538</v>
      </c>
      <c r="AX218">
        <f t="shared" si="196"/>
        <v>107.39772637440531</v>
      </c>
      <c r="AY218">
        <f t="shared" si="196"/>
        <v>107.23356404680248</v>
      </c>
      <c r="AZ218" s="39">
        <f t="shared" si="178"/>
        <v>0.25628353789691743</v>
      </c>
      <c r="BA218" s="39">
        <f t="shared" si="179"/>
        <v>0.85248156684471688</v>
      </c>
      <c r="BB218" s="10">
        <f t="shared" si="194"/>
        <v>858.52516168483112</v>
      </c>
    </row>
    <row r="219" spans="4:54" x14ac:dyDescent="0.35">
      <c r="D219" s="8">
        <f t="shared" si="195"/>
        <v>36012</v>
      </c>
      <c r="E219" s="9">
        <f t="shared" si="172"/>
        <v>0.55208333333333337</v>
      </c>
      <c r="F219" s="10">
        <f t="shared" si="180"/>
        <v>2451031.010416667</v>
      </c>
      <c r="G219" s="7">
        <f t="shared" si="181"/>
        <v>-1.4072267853060176E-2</v>
      </c>
      <c r="H219" s="6">
        <f t="shared" si="148"/>
        <v>133.85398409591465</v>
      </c>
      <c r="I219">
        <f t="shared" si="149"/>
        <v>-149.05916816710061</v>
      </c>
      <c r="J219" s="6">
        <f t="shared" si="150"/>
        <v>1.67092255308335E-2</v>
      </c>
      <c r="K219">
        <f t="shared" si="151"/>
        <v>-0.96708653641830111</v>
      </c>
      <c r="L219">
        <f t="shared" si="182"/>
        <v>132.88689755949636</v>
      </c>
      <c r="M219">
        <f t="shared" si="183"/>
        <v>-150.0262547035189</v>
      </c>
      <c r="N219">
        <f t="shared" si="184"/>
        <v>1.0144047609656706</v>
      </c>
      <c r="O219">
        <f t="shared" si="152"/>
        <v>132.87898248912552</v>
      </c>
      <c r="P219">
        <f t="shared" si="153"/>
        <v>23.439474109193792</v>
      </c>
      <c r="Q219">
        <f t="shared" si="154"/>
        <v>-2.2657281021797489E-3</v>
      </c>
      <c r="R219">
        <f t="shared" si="155"/>
        <v>23.437208381091612</v>
      </c>
      <c r="S219">
        <f t="shared" si="156"/>
        <v>16.945605870350459</v>
      </c>
      <c r="T219">
        <f t="shared" si="157"/>
        <v>4.3026664321119568E-2</v>
      </c>
      <c r="U219">
        <f t="shared" si="158"/>
        <v>-5.9891763060949827</v>
      </c>
      <c r="V219">
        <f t="shared" si="159"/>
        <v>716.45738369390494</v>
      </c>
      <c r="W219">
        <f t="shared" si="185"/>
        <v>-0.88565407652376393</v>
      </c>
      <c r="X219">
        <f t="shared" si="160"/>
        <v>24.88660098443416</v>
      </c>
      <c r="Y219">
        <f t="shared" si="186"/>
        <v>65.113399015565847</v>
      </c>
      <c r="Z219">
        <f t="shared" si="187"/>
        <v>7.4848952093143593E-3</v>
      </c>
      <c r="AA219" s="13">
        <f t="shared" si="188"/>
        <v>65.120883910775163</v>
      </c>
      <c r="AB219" s="13">
        <f t="shared" si="161"/>
        <v>177.98646951562387</v>
      </c>
      <c r="AD219" s="10">
        <f t="shared" si="162"/>
        <v>2451031.0087176668</v>
      </c>
      <c r="AE219" s="1">
        <f t="shared" si="189"/>
        <v>-1.4072314369148645E-2</v>
      </c>
      <c r="AF219">
        <f t="shared" si="163"/>
        <v>133.85230948092067</v>
      </c>
      <c r="AG219">
        <f t="shared" si="164"/>
        <v>-149.06084270210891</v>
      </c>
      <c r="AH219">
        <f t="shared" si="165"/>
        <v>1.6709225532788731E-2</v>
      </c>
      <c r="AI219">
        <f t="shared" si="166"/>
        <v>-0.96703909272743926</v>
      </c>
      <c r="AJ219">
        <f t="shared" si="190"/>
        <v>132.88527038819322</v>
      </c>
      <c r="AK219">
        <f t="shared" si="191"/>
        <v>-150.02788179483636</v>
      </c>
      <c r="AL219">
        <f t="shared" si="192"/>
        <v>1.0144050049750561</v>
      </c>
      <c r="AM219">
        <f t="shared" si="167"/>
        <v>132.87735532446538</v>
      </c>
      <c r="AN219">
        <f t="shared" si="168"/>
        <v>23.439474109798695</v>
      </c>
      <c r="AO219">
        <f t="shared" si="169"/>
        <v>-2.2657299733906339E-3</v>
      </c>
      <c r="AP219">
        <f t="shared" si="170"/>
        <v>23.437208379825304</v>
      </c>
      <c r="AQ219">
        <f t="shared" si="171"/>
        <v>16.94606623650488</v>
      </c>
      <c r="AR219">
        <f t="shared" si="173"/>
        <v>4.3026664316337886E-2</v>
      </c>
      <c r="AS219">
        <f t="shared" si="174"/>
        <v>-5.9893486128095441</v>
      </c>
      <c r="AT219">
        <f t="shared" si="193"/>
        <v>107.03917699115431</v>
      </c>
      <c r="AU219" s="38">
        <f t="shared" si="175"/>
        <v>0.55454360320333995</v>
      </c>
      <c r="AV219">
        <f t="shared" si="176"/>
        <v>17.025948157751554</v>
      </c>
      <c r="AW219">
        <f t="shared" si="177"/>
        <v>16.864827268357715</v>
      </c>
      <c r="AX219">
        <f t="shared" si="196"/>
        <v>107.12144687527005</v>
      </c>
      <c r="AY219">
        <f t="shared" si="196"/>
        <v>106.95562065163203</v>
      </c>
      <c r="AZ219" s="39">
        <f t="shared" si="178"/>
        <v>0.25698402854981206</v>
      </c>
      <c r="BA219" s="39">
        <f t="shared" si="179"/>
        <v>0.85164254945787343</v>
      </c>
      <c r="BB219" s="10">
        <f t="shared" si="194"/>
        <v>856.30827010760834</v>
      </c>
    </row>
    <row r="220" spans="4:54" x14ac:dyDescent="0.35">
      <c r="D220" s="8">
        <f t="shared" si="195"/>
        <v>36013</v>
      </c>
      <c r="E220" s="9">
        <f t="shared" si="172"/>
        <v>0.55208333333333337</v>
      </c>
      <c r="F220" s="10">
        <f t="shared" si="180"/>
        <v>2451032.010416667</v>
      </c>
      <c r="G220" s="7">
        <f t="shared" si="181"/>
        <v>-1.4044889345188855E-2</v>
      </c>
      <c r="H220" s="6">
        <f t="shared" si="148"/>
        <v>134.83963145584551</v>
      </c>
      <c r="I220">
        <f t="shared" si="149"/>
        <v>-148.07356788525738</v>
      </c>
      <c r="J220" s="6">
        <f t="shared" si="150"/>
        <v>1.6709224380020701E-2</v>
      </c>
      <c r="K220">
        <f t="shared" si="151"/>
        <v>-0.99487385680624829</v>
      </c>
      <c r="L220">
        <f t="shared" si="182"/>
        <v>133.84475759903927</v>
      </c>
      <c r="M220">
        <f t="shared" si="183"/>
        <v>-149.06844174206361</v>
      </c>
      <c r="N220">
        <f t="shared" si="184"/>
        <v>1.0142590634063049</v>
      </c>
      <c r="O220">
        <f t="shared" si="152"/>
        <v>133.83683861968126</v>
      </c>
      <c r="P220">
        <f t="shared" si="153"/>
        <v>23.439473753159248</v>
      </c>
      <c r="Q220">
        <f t="shared" si="154"/>
        <v>-2.2646257729663998E-3</v>
      </c>
      <c r="R220">
        <f t="shared" si="155"/>
        <v>23.437209127386282</v>
      </c>
      <c r="S220">
        <f t="shared" si="156"/>
        <v>16.672370856658258</v>
      </c>
      <c r="T220">
        <f t="shared" si="157"/>
        <v>4.3026667139190795E-2</v>
      </c>
      <c r="U220">
        <f t="shared" si="158"/>
        <v>-5.8827754285313025</v>
      </c>
      <c r="V220">
        <f t="shared" si="159"/>
        <v>716.56378457146866</v>
      </c>
      <c r="W220">
        <f t="shared" si="185"/>
        <v>-0.85905385713283522</v>
      </c>
      <c r="X220">
        <f t="shared" si="160"/>
        <v>25.159054591910792</v>
      </c>
      <c r="Y220">
        <f t="shared" si="186"/>
        <v>64.840945408089212</v>
      </c>
      <c r="Z220">
        <f t="shared" si="187"/>
        <v>7.5782879064609241E-3</v>
      </c>
      <c r="AA220" s="13">
        <f t="shared" si="188"/>
        <v>64.848523695995667</v>
      </c>
      <c r="AB220" s="13">
        <f t="shared" si="161"/>
        <v>178.06397838113196</v>
      </c>
      <c r="AD220" s="10">
        <f t="shared" si="162"/>
        <v>2451032.0087176668</v>
      </c>
      <c r="AE220" s="1">
        <f t="shared" si="189"/>
        <v>-1.4044935861277323E-2</v>
      </c>
      <c r="AF220">
        <f t="shared" si="163"/>
        <v>134.83795684085152</v>
      </c>
      <c r="AG220">
        <f t="shared" si="164"/>
        <v>-148.07524242026568</v>
      </c>
      <c r="AH220">
        <f t="shared" si="165"/>
        <v>1.6709224381975932E-2</v>
      </c>
      <c r="AI220">
        <f t="shared" si="166"/>
        <v>-0.99482688062956381</v>
      </c>
      <c r="AJ220">
        <f t="shared" si="190"/>
        <v>133.84312996022194</v>
      </c>
      <c r="AK220">
        <f t="shared" si="191"/>
        <v>-149.07006930089526</v>
      </c>
      <c r="AL220">
        <f t="shared" si="192"/>
        <v>1.0142593144541137</v>
      </c>
      <c r="AM220">
        <f t="shared" si="167"/>
        <v>133.8352109875037</v>
      </c>
      <c r="AN220">
        <f t="shared" si="168"/>
        <v>23.439473753764151</v>
      </c>
      <c r="AO220">
        <f t="shared" si="169"/>
        <v>-2.2646276474646205E-3</v>
      </c>
      <c r="AP220">
        <f t="shared" si="170"/>
        <v>23.437209126116688</v>
      </c>
      <c r="AQ220">
        <f t="shared" si="171"/>
        <v>16.672838906520862</v>
      </c>
      <c r="AR220">
        <f t="shared" si="173"/>
        <v>4.3026667134396707E-2</v>
      </c>
      <c r="AS220">
        <f t="shared" si="174"/>
        <v>-5.8829646240744449</v>
      </c>
      <c r="AT220">
        <f t="shared" si="193"/>
        <v>106.75859686499028</v>
      </c>
      <c r="AU220" s="38">
        <f t="shared" si="175"/>
        <v>0.55446972543338502</v>
      </c>
      <c r="AV220">
        <f t="shared" si="176"/>
        <v>16.753864924227145</v>
      </c>
      <c r="AW220">
        <f t="shared" si="177"/>
        <v>16.590484088956039</v>
      </c>
      <c r="AX220">
        <f t="shared" si="196"/>
        <v>106.84167281373183</v>
      </c>
      <c r="AY220">
        <f t="shared" si="196"/>
        <v>106.67427017802747</v>
      </c>
      <c r="AZ220" s="39">
        <f t="shared" si="178"/>
        <v>0.25768730095079656</v>
      </c>
      <c r="BA220" s="39">
        <f t="shared" si="179"/>
        <v>0.85078714259457244</v>
      </c>
      <c r="BB220" s="10">
        <f t="shared" si="194"/>
        <v>854.06377196703716</v>
      </c>
    </row>
    <row r="221" spans="4:54" x14ac:dyDescent="0.35">
      <c r="D221" s="8">
        <f t="shared" si="195"/>
        <v>36014</v>
      </c>
      <c r="E221" s="9">
        <f t="shared" si="172"/>
        <v>0.55208333333333337</v>
      </c>
      <c r="F221" s="10">
        <f t="shared" si="180"/>
        <v>2451033.010416667</v>
      </c>
      <c r="G221" s="7">
        <f t="shared" si="181"/>
        <v>-1.4017510837317533E-2</v>
      </c>
      <c r="H221" s="6">
        <f t="shared" si="148"/>
        <v>135.82527881577693</v>
      </c>
      <c r="I221">
        <f t="shared" si="149"/>
        <v>-147.08796760341448</v>
      </c>
      <c r="J221" s="6">
        <f t="shared" si="150"/>
        <v>1.6709223229207707E-2</v>
      </c>
      <c r="K221">
        <f t="shared" si="151"/>
        <v>-1.0223820404431923</v>
      </c>
      <c r="L221">
        <f t="shared" si="182"/>
        <v>134.80289677533372</v>
      </c>
      <c r="M221">
        <f t="shared" si="183"/>
        <v>-148.11034964385769</v>
      </c>
      <c r="N221">
        <f t="shared" si="184"/>
        <v>1.014109243151065</v>
      </c>
      <c r="O221">
        <f t="shared" si="152"/>
        <v>134.79497388889249</v>
      </c>
      <c r="P221">
        <f t="shared" si="153"/>
        <v>23.439473397124701</v>
      </c>
      <c r="Q221">
        <f t="shared" si="154"/>
        <v>-2.2635215093600252E-3</v>
      </c>
      <c r="R221">
        <f t="shared" si="155"/>
        <v>23.437209875615341</v>
      </c>
      <c r="S221">
        <f t="shared" si="156"/>
        <v>16.394655147155884</v>
      </c>
      <c r="T221">
        <f t="shared" si="157"/>
        <v>4.3026669964566534E-2</v>
      </c>
      <c r="U221">
        <f t="shared" si="158"/>
        <v>-5.766470117658856</v>
      </c>
      <c r="V221">
        <f t="shared" si="159"/>
        <v>716.68008988234112</v>
      </c>
      <c r="W221">
        <f t="shared" si="185"/>
        <v>-0.82997752941471958</v>
      </c>
      <c r="X221">
        <f t="shared" si="160"/>
        <v>25.435961998609674</v>
      </c>
      <c r="Y221">
        <f t="shared" si="186"/>
        <v>64.56403800139033</v>
      </c>
      <c r="Z221">
        <f t="shared" si="187"/>
        <v>7.6736338665473122E-3</v>
      </c>
      <c r="AA221" s="13">
        <f t="shared" si="188"/>
        <v>64.571711635256875</v>
      </c>
      <c r="AB221" s="13">
        <f t="shared" si="161"/>
        <v>178.14589461200694</v>
      </c>
      <c r="AD221" s="10">
        <f t="shared" si="162"/>
        <v>2451033.0087176668</v>
      </c>
      <c r="AE221" s="1">
        <f t="shared" si="189"/>
        <v>-1.4017557353406002E-2</v>
      </c>
      <c r="AF221">
        <f t="shared" si="163"/>
        <v>135.82360420078294</v>
      </c>
      <c r="AG221">
        <f t="shared" si="164"/>
        <v>-147.08964213842279</v>
      </c>
      <c r="AH221">
        <f t="shared" si="165"/>
        <v>1.6709223231162938E-2</v>
      </c>
      <c r="AI221">
        <f t="shared" si="166"/>
        <v>-1.0223355452176914</v>
      </c>
      <c r="AJ221">
        <f t="shared" si="190"/>
        <v>134.80126865556525</v>
      </c>
      <c r="AK221">
        <f t="shared" si="191"/>
        <v>-148.11197768364048</v>
      </c>
      <c r="AL221">
        <f t="shared" si="192"/>
        <v>1.014109501169161</v>
      </c>
      <c r="AM221">
        <f t="shared" si="167"/>
        <v>134.79334577576054</v>
      </c>
      <c r="AN221">
        <f t="shared" si="168"/>
        <v>23.439473397729603</v>
      </c>
      <c r="AO221">
        <f t="shared" si="169"/>
        <v>-2.26352338714398E-3</v>
      </c>
      <c r="AP221">
        <f t="shared" si="170"/>
        <v>23.437209874342461</v>
      </c>
      <c r="AQ221">
        <f t="shared" si="171"/>
        <v>16.395130738804596</v>
      </c>
      <c r="AR221">
        <f t="shared" si="173"/>
        <v>4.3026669959760032E-2</v>
      </c>
      <c r="AS221">
        <f t="shared" si="174"/>
        <v>-5.7666760765547753</v>
      </c>
      <c r="AT221">
        <f t="shared" si="193"/>
        <v>106.47468516059713</v>
      </c>
      <c r="AU221" s="38">
        <f t="shared" si="175"/>
        <v>0.55438896949760752</v>
      </c>
      <c r="AV221">
        <f t="shared" si="176"/>
        <v>16.477266543593807</v>
      </c>
      <c r="AW221">
        <f t="shared" si="177"/>
        <v>16.311694451333203</v>
      </c>
      <c r="AX221">
        <f t="shared" si="196"/>
        <v>106.55852416409485</v>
      </c>
      <c r="AY221">
        <f t="shared" si="196"/>
        <v>106.38963072230109</v>
      </c>
      <c r="AZ221" s="39">
        <f t="shared" si="178"/>
        <v>0.25839306904178855</v>
      </c>
      <c r="BA221" s="39">
        <f t="shared" si="179"/>
        <v>0.84991572150399952</v>
      </c>
      <c r="BB221" s="10">
        <f t="shared" si="194"/>
        <v>851.79261954558376</v>
      </c>
    </row>
    <row r="222" spans="4:54" x14ac:dyDescent="0.35">
      <c r="D222" s="8">
        <f t="shared" si="195"/>
        <v>36015</v>
      </c>
      <c r="E222" s="9">
        <f t="shared" si="172"/>
        <v>0.55208333333333337</v>
      </c>
      <c r="F222" s="10">
        <f t="shared" si="180"/>
        <v>2451034.010416667</v>
      </c>
      <c r="G222" s="7">
        <f t="shared" si="181"/>
        <v>-1.3990132329446212E-2</v>
      </c>
      <c r="H222" s="6">
        <f t="shared" si="148"/>
        <v>136.81092617570869</v>
      </c>
      <c r="I222">
        <f t="shared" si="149"/>
        <v>-146.10236732157182</v>
      </c>
      <c r="J222" s="6">
        <f t="shared" si="150"/>
        <v>1.6709222078394526E-2</v>
      </c>
      <c r="K222">
        <f t="shared" si="151"/>
        <v>-1.0496032117244682</v>
      </c>
      <c r="L222">
        <f t="shared" si="182"/>
        <v>135.76132296398421</v>
      </c>
      <c r="M222">
        <f t="shared" si="183"/>
        <v>-147.15197053329629</v>
      </c>
      <c r="N222">
        <f t="shared" si="184"/>
        <v>1.0139553408806166</v>
      </c>
      <c r="O222">
        <f t="shared" si="152"/>
        <v>135.75339617236705</v>
      </c>
      <c r="P222">
        <f t="shared" si="153"/>
        <v>23.439473041090157</v>
      </c>
      <c r="Q222">
        <f t="shared" si="154"/>
        <v>-2.2624153123038623E-3</v>
      </c>
      <c r="R222">
        <f t="shared" si="155"/>
        <v>23.437210625777851</v>
      </c>
      <c r="S222">
        <f t="shared" si="156"/>
        <v>16.11254253748924</v>
      </c>
      <c r="T222">
        <f t="shared" si="157"/>
        <v>4.3026672797243246E-2</v>
      </c>
      <c r="U222">
        <f t="shared" si="158"/>
        <v>-5.64034001547091</v>
      </c>
      <c r="V222">
        <f t="shared" si="159"/>
        <v>716.80621998452909</v>
      </c>
      <c r="W222">
        <f t="shared" si="185"/>
        <v>-0.79844500386772665</v>
      </c>
      <c r="X222">
        <f t="shared" si="160"/>
        <v>25.717247096840239</v>
      </c>
      <c r="Y222">
        <f t="shared" si="186"/>
        <v>64.282752903159761</v>
      </c>
      <c r="Z222">
        <f t="shared" si="187"/>
        <v>7.7709350198580506E-3</v>
      </c>
      <c r="AA222" s="13">
        <f t="shared" si="188"/>
        <v>64.290523838179624</v>
      </c>
      <c r="AB222" s="13">
        <f t="shared" si="161"/>
        <v>178.23202544798676</v>
      </c>
      <c r="AD222" s="10">
        <f t="shared" si="162"/>
        <v>2451034.0087176668</v>
      </c>
      <c r="AE222" s="1">
        <f t="shared" si="189"/>
        <v>-1.3990178845534681E-2</v>
      </c>
      <c r="AF222">
        <f t="shared" si="163"/>
        <v>136.80925156071476</v>
      </c>
      <c r="AG222">
        <f t="shared" si="164"/>
        <v>-146.10404185658012</v>
      </c>
      <c r="AH222">
        <f t="shared" si="165"/>
        <v>1.6709222080349757E-2</v>
      </c>
      <c r="AI222">
        <f t="shared" si="166"/>
        <v>-1.0495572107740743</v>
      </c>
      <c r="AJ222">
        <f t="shared" si="190"/>
        <v>135.75969434994067</v>
      </c>
      <c r="AK222">
        <f t="shared" si="191"/>
        <v>-147.15359906735421</v>
      </c>
      <c r="AL222">
        <f t="shared" si="192"/>
        <v>1.0139556057989088</v>
      </c>
      <c r="AM222">
        <f t="shared" si="167"/>
        <v>135.75176756495679</v>
      </c>
      <c r="AN222">
        <f t="shared" si="168"/>
        <v>23.439473041695059</v>
      </c>
      <c r="AO222">
        <f t="shared" si="169"/>
        <v>-2.2624171933719479E-3</v>
      </c>
      <c r="AP222">
        <f t="shared" si="170"/>
        <v>23.437210624501688</v>
      </c>
      <c r="AQ222">
        <f t="shared" si="171"/>
        <v>16.113025528120978</v>
      </c>
      <c r="AR222">
        <f t="shared" si="173"/>
        <v>4.302667279242435E-2</v>
      </c>
      <c r="AS222">
        <f t="shared" si="174"/>
        <v>-5.6405625926828691</v>
      </c>
      <c r="AT222">
        <f t="shared" si="193"/>
        <v>106.18755865040674</v>
      </c>
      <c r="AU222" s="38">
        <f t="shared" si="175"/>
        <v>0.55430139068936313</v>
      </c>
      <c r="AV222">
        <f t="shared" si="176"/>
        <v>16.196236815912791</v>
      </c>
      <c r="AW222">
        <f t="shared" si="177"/>
        <v>16.028542128500472</v>
      </c>
      <c r="AX222">
        <f t="shared" si="196"/>
        <v>106.27211865197896</v>
      </c>
      <c r="AY222">
        <f t="shared" si="196"/>
        <v>106.1018180850524</v>
      </c>
      <c r="AZ222" s="39">
        <f t="shared" si="178"/>
        <v>0.25910106110053266</v>
      </c>
      <c r="BA222" s="39">
        <f t="shared" si="179"/>
        <v>0.84902866314784198</v>
      </c>
      <c r="BB222" s="10">
        <f t="shared" si="194"/>
        <v>849.49574694812554</v>
      </c>
    </row>
    <row r="223" spans="4:54" x14ac:dyDescent="0.35">
      <c r="D223" s="8">
        <f t="shared" si="195"/>
        <v>36016</v>
      </c>
      <c r="E223" s="9">
        <f t="shared" si="172"/>
        <v>0.55208333333333337</v>
      </c>
      <c r="F223" s="10">
        <f t="shared" si="180"/>
        <v>2451035.010416667</v>
      </c>
      <c r="G223" s="7">
        <f t="shared" si="181"/>
        <v>-1.3962753821574891E-2</v>
      </c>
      <c r="H223" s="6">
        <f t="shared" si="148"/>
        <v>137.7965735356409</v>
      </c>
      <c r="I223">
        <f t="shared" si="149"/>
        <v>-145.11676703972927</v>
      </c>
      <c r="J223" s="6">
        <f t="shared" si="150"/>
        <v>1.6709220927581155E-2</v>
      </c>
      <c r="K223">
        <f t="shared" si="151"/>
        <v>-1.0765295626114901</v>
      </c>
      <c r="L223">
        <f t="shared" si="182"/>
        <v>136.72004397302942</v>
      </c>
      <c r="M223">
        <f t="shared" si="183"/>
        <v>-146.19329660234075</v>
      </c>
      <c r="N223">
        <f t="shared" si="184"/>
        <v>1.0137973984221431</v>
      </c>
      <c r="O223">
        <f t="shared" si="152"/>
        <v>136.71211327814692</v>
      </c>
      <c r="P223">
        <f t="shared" si="153"/>
        <v>23.439472685055609</v>
      </c>
      <c r="Q223">
        <f t="shared" si="154"/>
        <v>-2.2613071827428011E-3</v>
      </c>
      <c r="R223">
        <f t="shared" si="155"/>
        <v>23.437211377872867</v>
      </c>
      <c r="S223">
        <f t="shared" si="156"/>
        <v>15.826117322715879</v>
      </c>
      <c r="T223">
        <f t="shared" si="157"/>
        <v>4.3026675637217376E-2</v>
      </c>
      <c r="U223">
        <f t="shared" si="158"/>
        <v>-5.5044761379527696</v>
      </c>
      <c r="V223">
        <f t="shared" si="159"/>
        <v>716.94208386204718</v>
      </c>
      <c r="W223">
        <f t="shared" si="185"/>
        <v>-0.76447903448820398</v>
      </c>
      <c r="X223">
        <f t="shared" si="160"/>
        <v>26.002833525110919</v>
      </c>
      <c r="Y223">
        <f t="shared" si="186"/>
        <v>63.997166474889084</v>
      </c>
      <c r="Z223">
        <f t="shared" si="187"/>
        <v>7.870193880820598E-3</v>
      </c>
      <c r="AA223" s="13">
        <f t="shared" si="188"/>
        <v>64.005036668769904</v>
      </c>
      <c r="AB223" s="13">
        <f t="shared" si="161"/>
        <v>178.32217687109312</v>
      </c>
      <c r="AD223" s="10">
        <f t="shared" si="162"/>
        <v>2451035.0087176668</v>
      </c>
      <c r="AE223" s="1">
        <f t="shared" si="189"/>
        <v>-1.396280033766336E-2</v>
      </c>
      <c r="AF223">
        <f t="shared" si="163"/>
        <v>137.79489892064697</v>
      </c>
      <c r="AG223">
        <f t="shared" si="164"/>
        <v>-145.11844157473757</v>
      </c>
      <c r="AH223">
        <f t="shared" si="165"/>
        <v>1.6709220929536389E-2</v>
      </c>
      <c r="AI223">
        <f t="shared" si="166"/>
        <v>-1.0764840691436264</v>
      </c>
      <c r="AJ223">
        <f t="shared" si="190"/>
        <v>136.71841485150335</v>
      </c>
      <c r="AK223">
        <f t="shared" si="191"/>
        <v>-146.19492564388119</v>
      </c>
      <c r="AL223">
        <f t="shared" si="192"/>
        <v>1.0137976701685991</v>
      </c>
      <c r="AM223">
        <f t="shared" si="167"/>
        <v>136.7104841632509</v>
      </c>
      <c r="AN223">
        <f t="shared" si="168"/>
        <v>23.439472685660512</v>
      </c>
      <c r="AO223">
        <f t="shared" si="169"/>
        <v>-2.2613090670934098E-3</v>
      </c>
      <c r="AP223">
        <f t="shared" si="170"/>
        <v>23.437211376593417</v>
      </c>
      <c r="AQ223">
        <f t="shared" si="171"/>
        <v>15.826607568710948</v>
      </c>
      <c r="AR223">
        <f t="shared" si="173"/>
        <v>4.3026675632386061E-2</v>
      </c>
      <c r="AS223">
        <f t="shared" si="174"/>
        <v>-5.5047151693581347</v>
      </c>
      <c r="AT223">
        <f t="shared" si="193"/>
        <v>105.89733176613586</v>
      </c>
      <c r="AU223" s="38">
        <f t="shared" si="175"/>
        <v>0.55420705220094324</v>
      </c>
      <c r="AV223">
        <f t="shared" si="176"/>
        <v>15.91086006224268</v>
      </c>
      <c r="AW223">
        <f t="shared" si="177"/>
        <v>15.741111372224209</v>
      </c>
      <c r="AX223">
        <f t="shared" si="196"/>
        <v>105.98257168290037</v>
      </c>
      <c r="AY223">
        <f t="shared" si="196"/>
        <v>105.81094570789891</v>
      </c>
      <c r="AZ223" s="39">
        <f t="shared" si="178"/>
        <v>0.25981101974844223</v>
      </c>
      <c r="BA223" s="39">
        <f t="shared" si="179"/>
        <v>0.84812634583399571</v>
      </c>
      <c r="BB223" s="10">
        <f t="shared" si="194"/>
        <v>847.17406956319701</v>
      </c>
    </row>
    <row r="224" spans="4:54" x14ac:dyDescent="0.35">
      <c r="D224" s="8">
        <f t="shared" si="195"/>
        <v>36017</v>
      </c>
      <c r="E224" s="9">
        <f t="shared" si="172"/>
        <v>0.55208333333333337</v>
      </c>
      <c r="F224" s="10">
        <f t="shared" si="180"/>
        <v>2451036.010416667</v>
      </c>
      <c r="G224" s="7">
        <f t="shared" si="181"/>
        <v>-1.393537531370357E-2</v>
      </c>
      <c r="H224" s="6">
        <f t="shared" si="148"/>
        <v>138.78222089557357</v>
      </c>
      <c r="I224">
        <f t="shared" si="149"/>
        <v>-144.13116675788706</v>
      </c>
      <c r="J224" s="6">
        <f t="shared" si="150"/>
        <v>1.6709219776767596E-2</v>
      </c>
      <c r="K224">
        <f t="shared" si="151"/>
        <v>-1.1031533546409347</v>
      </c>
      <c r="L224">
        <f t="shared" si="182"/>
        <v>137.67906754093264</v>
      </c>
      <c r="M224">
        <f t="shared" si="183"/>
        <v>-145.234320112528</v>
      </c>
      <c r="N224">
        <f t="shared" si="184"/>
        <v>1.0136354587410745</v>
      </c>
      <c r="O224">
        <f t="shared" si="152"/>
        <v>137.67113294469877</v>
      </c>
      <c r="P224">
        <f t="shared" si="153"/>
        <v>23.439472329021065</v>
      </c>
      <c r="Q224">
        <f t="shared" si="154"/>
        <v>-2.2601971216233796E-3</v>
      </c>
      <c r="R224">
        <f t="shared" si="155"/>
        <v>23.437212131899443</v>
      </c>
      <c r="S224">
        <f t="shared" si="156"/>
        <v>15.535464260390768</v>
      </c>
      <c r="T224">
        <f t="shared" si="157"/>
        <v>4.3026678484485326E-2</v>
      </c>
      <c r="U224">
        <f t="shared" si="158"/>
        <v>-5.358980590729324</v>
      </c>
      <c r="V224">
        <f t="shared" si="159"/>
        <v>717.08757940927069</v>
      </c>
      <c r="W224">
        <f t="shared" si="185"/>
        <v>-0.72810514768232792</v>
      </c>
      <c r="X224">
        <f t="shared" si="160"/>
        <v>26.292644655639048</v>
      </c>
      <c r="Y224">
        <f t="shared" si="186"/>
        <v>63.707355344360948</v>
      </c>
      <c r="Z224">
        <f t="shared" si="187"/>
        <v>7.9714135500397326E-3</v>
      </c>
      <c r="AA224" s="13">
        <f t="shared" si="188"/>
        <v>63.715326757910987</v>
      </c>
      <c r="AB224" s="13">
        <f t="shared" si="161"/>
        <v>178.41615413330419</v>
      </c>
      <c r="AD224" s="10">
        <f t="shared" si="162"/>
        <v>2451036.0087176668</v>
      </c>
      <c r="AE224" s="1">
        <f t="shared" si="189"/>
        <v>-1.3935421829792039E-2</v>
      </c>
      <c r="AF224">
        <f t="shared" si="163"/>
        <v>138.78054628057964</v>
      </c>
      <c r="AG224">
        <f t="shared" si="164"/>
        <v>-144.13284129289536</v>
      </c>
      <c r="AH224">
        <f t="shared" si="165"/>
        <v>1.6709219778722827E-2</v>
      </c>
      <c r="AI224">
        <f t="shared" si="166"/>
        <v>-1.1031083817431135</v>
      </c>
      <c r="AJ224">
        <f t="shared" si="190"/>
        <v>137.67743789883653</v>
      </c>
      <c r="AK224">
        <f t="shared" si="191"/>
        <v>-145.23594967463848</v>
      </c>
      <c r="AL224">
        <f t="shared" si="192"/>
        <v>1.0136357372417357</v>
      </c>
      <c r="AM224">
        <f t="shared" si="167"/>
        <v>137.66950330922944</v>
      </c>
      <c r="AN224">
        <f t="shared" si="168"/>
        <v>23.439472329625968</v>
      </c>
      <c r="AO224">
        <f t="shared" si="169"/>
        <v>-2.2601990092549029E-3</v>
      </c>
      <c r="AP224">
        <f t="shared" si="170"/>
        <v>23.437212130616714</v>
      </c>
      <c r="AQ224">
        <f t="shared" si="171"/>
        <v>15.535961617373879</v>
      </c>
      <c r="AR224">
        <f t="shared" si="173"/>
        <v>4.3026678479641638E-2</v>
      </c>
      <c r="AS224">
        <f t="shared" si="174"/>
        <v>-5.3592358936103688</v>
      </c>
      <c r="AT224">
        <f t="shared" si="193"/>
        <v>105.60411654164415</v>
      </c>
      <c r="AU224" s="38">
        <f t="shared" si="175"/>
        <v>0.55410602492611838</v>
      </c>
      <c r="AV224">
        <f t="shared" si="176"/>
        <v>15.62122108658876</v>
      </c>
      <c r="AW224">
        <f t="shared" si="177"/>
        <v>15.449486877240279</v>
      </c>
      <c r="AX224">
        <f t="shared" si="196"/>
        <v>105.68999628119185</v>
      </c>
      <c r="AY224">
        <f t="shared" si="196"/>
        <v>105.51712462018392</v>
      </c>
      <c r="AZ224" s="39">
        <f t="shared" si="178"/>
        <v>0.26052270192280763</v>
      </c>
      <c r="BA224" s="39">
        <f t="shared" si="179"/>
        <v>0.84720914887107379</v>
      </c>
      <c r="BB224" s="10">
        <f t="shared" si="194"/>
        <v>844.82848360550315</v>
      </c>
    </row>
    <row r="225" spans="4:54" x14ac:dyDescent="0.35">
      <c r="D225" s="8">
        <f t="shared" si="195"/>
        <v>36018</v>
      </c>
      <c r="E225" s="9">
        <f t="shared" si="172"/>
        <v>0.55208333333333337</v>
      </c>
      <c r="F225" s="10">
        <f t="shared" si="180"/>
        <v>2451037.010416667</v>
      </c>
      <c r="G225" s="7">
        <f t="shared" si="181"/>
        <v>-1.3907996805832249E-2</v>
      </c>
      <c r="H225" s="6">
        <f t="shared" si="148"/>
        <v>139.76786825550676</v>
      </c>
      <c r="I225">
        <f t="shared" si="149"/>
        <v>-143.14556647604508</v>
      </c>
      <c r="J225" s="6">
        <f t="shared" si="150"/>
        <v>1.6709218625953846E-2</v>
      </c>
      <c r="K225">
        <f t="shared" si="151"/>
        <v>-1.1294669209316344</v>
      </c>
      <c r="L225">
        <f t="shared" si="182"/>
        <v>138.63840133457512</v>
      </c>
      <c r="M225">
        <f t="shared" si="183"/>
        <v>-144.27503339697671</v>
      </c>
      <c r="N225">
        <f t="shared" si="184"/>
        <v>1.013469565932547</v>
      </c>
      <c r="O225">
        <f t="shared" si="152"/>
        <v>138.63046283890716</v>
      </c>
      <c r="P225">
        <f t="shared" si="153"/>
        <v>23.439471972986517</v>
      </c>
      <c r="Q225">
        <f t="shared" si="154"/>
        <v>-2.2590851298937885E-3</v>
      </c>
      <c r="R225">
        <f t="shared" si="155"/>
        <v>23.437212887856624</v>
      </c>
      <c r="S225">
        <f t="shared" si="156"/>
        <v>15.240668535594233</v>
      </c>
      <c r="T225">
        <f t="shared" si="157"/>
        <v>4.3026681339043513E-2</v>
      </c>
      <c r="U225">
        <f t="shared" si="158"/>
        <v>-5.203966276144528</v>
      </c>
      <c r="V225">
        <f t="shared" si="159"/>
        <v>717.24259372385541</v>
      </c>
      <c r="W225">
        <f t="shared" si="185"/>
        <v>-0.68935156903614825</v>
      </c>
      <c r="X225">
        <f t="shared" si="160"/>
        <v>26.586603580334085</v>
      </c>
      <c r="Y225">
        <f t="shared" si="186"/>
        <v>63.413396419665915</v>
      </c>
      <c r="Z225">
        <f t="shared" si="187"/>
        <v>8.0745977155715666E-3</v>
      </c>
      <c r="AA225" s="13">
        <f t="shared" si="188"/>
        <v>63.421471017381485</v>
      </c>
      <c r="AB225" s="13">
        <f t="shared" si="161"/>
        <v>178.51376224784201</v>
      </c>
      <c r="AD225" s="10">
        <f t="shared" si="162"/>
        <v>2451037.0087176668</v>
      </c>
      <c r="AE225" s="1">
        <f t="shared" si="189"/>
        <v>-1.3908043321920718E-2</v>
      </c>
      <c r="AF225">
        <f t="shared" si="163"/>
        <v>139.76619364051277</v>
      </c>
      <c r="AG225">
        <f t="shared" si="164"/>
        <v>-143.14724101105338</v>
      </c>
      <c r="AH225">
        <f t="shared" si="165"/>
        <v>1.6709218627909077E-2</v>
      </c>
      <c r="AI225">
        <f t="shared" si="166"/>
        <v>-1.1294224815680494</v>
      </c>
      <c r="AJ225">
        <f t="shared" si="190"/>
        <v>138.63677115894473</v>
      </c>
      <c r="AK225">
        <f t="shared" si="191"/>
        <v>-144.27666349262142</v>
      </c>
      <c r="AL225">
        <f t="shared" si="192"/>
        <v>1.0134698511115425</v>
      </c>
      <c r="AM225">
        <f t="shared" si="167"/>
        <v>138.62883266990028</v>
      </c>
      <c r="AN225">
        <f t="shared" si="168"/>
        <v>23.43947197359142</v>
      </c>
      <c r="AO225">
        <f t="shared" si="169"/>
        <v>-2.2590870208046136E-3</v>
      </c>
      <c r="AP225">
        <f t="shared" si="170"/>
        <v>23.437212886570617</v>
      </c>
      <c r="AQ225">
        <f t="shared" si="171"/>
        <v>15.241172858492307</v>
      </c>
      <c r="AR225">
        <f t="shared" si="173"/>
        <v>4.3026681334187446E-2</v>
      </c>
      <c r="AS225">
        <f t="shared" si="174"/>
        <v>-5.2042376496925513</v>
      </c>
      <c r="AT225">
        <f t="shared" si="193"/>
        <v>105.30802256557125</v>
      </c>
      <c r="AU225" s="38">
        <f t="shared" si="175"/>
        <v>0.55399838725673101</v>
      </c>
      <c r="AV225">
        <f t="shared" si="176"/>
        <v>15.327405139804466</v>
      </c>
      <c r="AW225">
        <f t="shared" si="177"/>
        <v>15.1537537473985</v>
      </c>
      <c r="AX225">
        <f t="shared" si="196"/>
        <v>105.39450303888664</v>
      </c>
      <c r="AY225">
        <f t="shared" si="196"/>
        <v>105.22046339527475</v>
      </c>
      <c r="AZ225" s="39">
        <f t="shared" si="178"/>
        <v>0.26123587881537919</v>
      </c>
      <c r="BA225" s="39">
        <f t="shared" si="179"/>
        <v>0.84627745224360529</v>
      </c>
      <c r="BB225" s="10">
        <f t="shared" si="194"/>
        <v>842.4598657366455</v>
      </c>
    </row>
    <row r="226" spans="4:54" x14ac:dyDescent="0.35">
      <c r="D226" s="8">
        <f t="shared" si="195"/>
        <v>36019</v>
      </c>
      <c r="E226" s="9">
        <f t="shared" si="172"/>
        <v>0.55208333333333337</v>
      </c>
      <c r="F226" s="10">
        <f t="shared" si="180"/>
        <v>2451038.010416667</v>
      </c>
      <c r="G226" s="7">
        <f t="shared" si="181"/>
        <v>-1.3880618297960928E-2</v>
      </c>
      <c r="H226" s="6">
        <f t="shared" si="148"/>
        <v>140.75351561544034</v>
      </c>
      <c r="I226">
        <f t="shared" si="149"/>
        <v>-142.15996619420321</v>
      </c>
      <c r="J226" s="6">
        <f t="shared" si="150"/>
        <v>1.6709217475139905E-2</v>
      </c>
      <c r="K226">
        <f t="shared" si="151"/>
        <v>-1.1554626681888898</v>
      </c>
      <c r="L226">
        <f t="shared" si="182"/>
        <v>139.59805294725143</v>
      </c>
      <c r="M226">
        <f t="shared" si="183"/>
        <v>-143.31542886239211</v>
      </c>
      <c r="N226">
        <f t="shared" si="184"/>
        <v>1.013299765212593</v>
      </c>
      <c r="O226">
        <f t="shared" si="152"/>
        <v>139.59011055407001</v>
      </c>
      <c r="P226">
        <f t="shared" si="153"/>
        <v>23.43947161695197</v>
      </c>
      <c r="Q226">
        <f t="shared" si="154"/>
        <v>-2.2579712085038662E-3</v>
      </c>
      <c r="R226">
        <f t="shared" si="155"/>
        <v>23.437213645743466</v>
      </c>
      <c r="S226">
        <f t="shared" si="156"/>
        <v>14.941815727910097</v>
      </c>
      <c r="T226">
        <f t="shared" si="157"/>
        <v>4.3026684200888357E-2</v>
      </c>
      <c r="U226">
        <f t="shared" si="158"/>
        <v>-5.039556593144793</v>
      </c>
      <c r="V226">
        <f t="shared" si="159"/>
        <v>717.40700340685521</v>
      </c>
      <c r="W226">
        <f t="shared" si="185"/>
        <v>-0.6482491482861974</v>
      </c>
      <c r="X226">
        <f t="shared" si="160"/>
        <v>26.884633095523654</v>
      </c>
      <c r="Y226">
        <f t="shared" si="186"/>
        <v>63.115366904476346</v>
      </c>
      <c r="Z226">
        <f t="shared" si="187"/>
        <v>8.1797506534828975E-3</v>
      </c>
      <c r="AA226" s="13">
        <f t="shared" si="188"/>
        <v>63.123546655129829</v>
      </c>
      <c r="AB226" s="13">
        <f t="shared" si="161"/>
        <v>178.61480644474386</v>
      </c>
      <c r="AD226" s="10">
        <f t="shared" si="162"/>
        <v>2451038.0087176668</v>
      </c>
      <c r="AE226" s="1">
        <f t="shared" si="189"/>
        <v>-1.3880664814049396E-2</v>
      </c>
      <c r="AF226">
        <f t="shared" si="163"/>
        <v>140.75184100044635</v>
      </c>
      <c r="AG226">
        <f t="shared" si="164"/>
        <v>-142.16164072921151</v>
      </c>
      <c r="AH226">
        <f t="shared" si="165"/>
        <v>1.6709217477095136E-2</v>
      </c>
      <c r="AI226">
        <f t="shared" si="166"/>
        <v>-1.1554187751970131</v>
      </c>
      <c r="AJ226">
        <f t="shared" si="190"/>
        <v>139.59642222524934</v>
      </c>
      <c r="AK226">
        <f t="shared" si="191"/>
        <v>-143.31705950440852</v>
      </c>
      <c r="AL226">
        <f t="shared" si="192"/>
        <v>1.0133000569921555</v>
      </c>
      <c r="AM226">
        <f t="shared" si="167"/>
        <v>139.58847983868816</v>
      </c>
      <c r="AN226">
        <f t="shared" si="168"/>
        <v>23.439471617556872</v>
      </c>
      <c r="AO226">
        <f t="shared" si="169"/>
        <v>-2.257973102692378E-3</v>
      </c>
      <c r="AP226">
        <f t="shared" si="170"/>
        <v>23.437213644454179</v>
      </c>
      <c r="AQ226">
        <f t="shared" si="171"/>
        <v>14.942326871006644</v>
      </c>
      <c r="AR226">
        <f t="shared" si="173"/>
        <v>4.3026684196019911E-2</v>
      </c>
      <c r="AS226">
        <f t="shared" si="174"/>
        <v>-5.0398438189753705</v>
      </c>
      <c r="AT226">
        <f t="shared" si="193"/>
        <v>105.00915694335647</v>
      </c>
      <c r="AU226" s="38">
        <f t="shared" si="175"/>
        <v>0.55388422487428846</v>
      </c>
      <c r="AV226">
        <f t="shared" si="176"/>
        <v>15.029497885456017</v>
      </c>
      <c r="AW226">
        <f t="shared" si="177"/>
        <v>14.853997463741566</v>
      </c>
      <c r="AX226">
        <f t="shared" si="196"/>
        <v>105.09620007417401</v>
      </c>
      <c r="AY226">
        <f t="shared" si="196"/>
        <v>104.92106811605258</v>
      </c>
      <c r="AZ226" s="39">
        <f t="shared" si="178"/>
        <v>0.26195033577936067</v>
      </c>
      <c r="BA226" s="39">
        <f t="shared" si="179"/>
        <v>0.84533163630776786</v>
      </c>
      <c r="BB226" s="10">
        <f t="shared" si="194"/>
        <v>840.06907276090635</v>
      </c>
    </row>
    <row r="227" spans="4:54" x14ac:dyDescent="0.35">
      <c r="D227" s="8">
        <f t="shared" si="195"/>
        <v>36020</v>
      </c>
      <c r="E227" s="9">
        <f t="shared" si="172"/>
        <v>0.55208333333333337</v>
      </c>
      <c r="F227" s="10">
        <f t="shared" si="180"/>
        <v>2451039.010416667</v>
      </c>
      <c r="G227" s="7">
        <f t="shared" si="181"/>
        <v>-1.3853239790089606E-2</v>
      </c>
      <c r="H227" s="6">
        <f t="shared" si="148"/>
        <v>141.73916297537437</v>
      </c>
      <c r="I227">
        <f t="shared" si="149"/>
        <v>-141.17436591236168</v>
      </c>
      <c r="J227" s="6">
        <f t="shared" si="150"/>
        <v>1.6709216324325774E-2</v>
      </c>
      <c r="K227">
        <f t="shared" si="151"/>
        <v>-1.1811330787059995</v>
      </c>
      <c r="L227">
        <f t="shared" si="182"/>
        <v>140.55802989666836</v>
      </c>
      <c r="M227">
        <f t="shared" si="183"/>
        <v>-142.35549899106769</v>
      </c>
      <c r="N227">
        <f t="shared" si="184"/>
        <v>1.0131261029090639</v>
      </c>
      <c r="O227">
        <f t="shared" si="152"/>
        <v>140.55008360789739</v>
      </c>
      <c r="P227">
        <f t="shared" si="153"/>
        <v>23.439471260917422</v>
      </c>
      <c r="Q227">
        <f t="shared" si="154"/>
        <v>-2.2568553584050998E-3</v>
      </c>
      <c r="R227">
        <f t="shared" si="155"/>
        <v>23.437214405559018</v>
      </c>
      <c r="S227">
        <f t="shared" si="156"/>
        <v>14.638991780355479</v>
      </c>
      <c r="T227">
        <f t="shared" si="157"/>
        <v>4.3026687070016292E-2</v>
      </c>
      <c r="U227">
        <f t="shared" si="158"/>
        <v>-4.8658851313241129</v>
      </c>
      <c r="V227">
        <f t="shared" si="159"/>
        <v>717.58067486867583</v>
      </c>
      <c r="W227">
        <f t="shared" si="185"/>
        <v>-0.60483128283104293</v>
      </c>
      <c r="X227">
        <f t="shared" si="160"/>
        <v>27.186655685673895</v>
      </c>
      <c r="Y227">
        <f t="shared" si="186"/>
        <v>62.813344314326102</v>
      </c>
      <c r="Z227">
        <f t="shared" si="187"/>
        <v>8.2868772277351916E-3</v>
      </c>
      <c r="AA227" s="13">
        <f t="shared" si="188"/>
        <v>62.821631191553834</v>
      </c>
      <c r="AB227" s="13">
        <f t="shared" si="161"/>
        <v>178.71909259152324</v>
      </c>
      <c r="AD227" s="10">
        <f t="shared" si="162"/>
        <v>2451039.0087176668</v>
      </c>
      <c r="AE227" s="1">
        <f t="shared" si="189"/>
        <v>-1.3853286306178075E-2</v>
      </c>
      <c r="AF227">
        <f t="shared" si="163"/>
        <v>141.73748836038038</v>
      </c>
      <c r="AG227">
        <f t="shared" si="164"/>
        <v>-141.17604044736999</v>
      </c>
      <c r="AH227">
        <f t="shared" si="165"/>
        <v>1.6709216326281008E-2</v>
      </c>
      <c r="AI227">
        <f t="shared" si="166"/>
        <v>-1.1810897447931838</v>
      </c>
      <c r="AJ227">
        <f t="shared" si="190"/>
        <v>140.5563986155872</v>
      </c>
      <c r="AK227">
        <f t="shared" si="191"/>
        <v>-142.35713019216317</v>
      </c>
      <c r="AL227">
        <f t="shared" si="192"/>
        <v>1.0131264012095449</v>
      </c>
      <c r="AM227">
        <f t="shared" si="167"/>
        <v>140.5484523334332</v>
      </c>
      <c r="AN227">
        <f t="shared" si="168"/>
        <v>23.439471261522325</v>
      </c>
      <c r="AO227">
        <f t="shared" si="169"/>
        <v>-2.2568572558696806E-3</v>
      </c>
      <c r="AP227">
        <f t="shared" si="170"/>
        <v>23.437214404266456</v>
      </c>
      <c r="AQ227">
        <f t="shared" si="171"/>
        <v>14.639509597341826</v>
      </c>
      <c r="AR227">
        <f t="shared" si="173"/>
        <v>4.3026687065135467E-2</v>
      </c>
      <c r="AS227">
        <f t="shared" si="174"/>
        <v>-4.86618797400111</v>
      </c>
      <c r="AT227">
        <f t="shared" si="193"/>
        <v>104.70762426823582</v>
      </c>
      <c r="AU227" s="38">
        <f t="shared" si="175"/>
        <v>0.55376363053750077</v>
      </c>
      <c r="AV227">
        <f t="shared" si="176"/>
        <v>14.727585367655236</v>
      </c>
      <c r="AW227">
        <f t="shared" si="177"/>
        <v>14.550303854517427</v>
      </c>
      <c r="AX227">
        <f t="shared" si="196"/>
        <v>104.795192999023</v>
      </c>
      <c r="AY227">
        <f t="shared" si="196"/>
        <v>104.61904234918626</v>
      </c>
      <c r="AZ227" s="39">
        <f t="shared" si="178"/>
        <v>0.26266587220688131</v>
      </c>
      <c r="BA227" s="39">
        <f t="shared" si="179"/>
        <v>0.84437208150746257</v>
      </c>
      <c r="BB227" s="10">
        <f t="shared" si="194"/>
        <v>837.6569413928371</v>
      </c>
    </row>
    <row r="228" spans="4:54" x14ac:dyDescent="0.35">
      <c r="D228" s="8">
        <f t="shared" si="195"/>
        <v>36021</v>
      </c>
      <c r="E228" s="9">
        <f t="shared" si="172"/>
        <v>0.55208333333333337</v>
      </c>
      <c r="F228" s="10">
        <f t="shared" si="180"/>
        <v>2451040.010416667</v>
      </c>
      <c r="G228" s="7">
        <f t="shared" si="181"/>
        <v>-1.3825861282218285E-2</v>
      </c>
      <c r="H228" s="6">
        <f t="shared" si="148"/>
        <v>142.72481033530886</v>
      </c>
      <c r="I228">
        <f t="shared" si="149"/>
        <v>-140.18876563052038</v>
      </c>
      <c r="J228" s="6">
        <f t="shared" si="150"/>
        <v>1.6709215173511455E-2</v>
      </c>
      <c r="K228">
        <f t="shared" si="151"/>
        <v>-1.2064707123627689</v>
      </c>
      <c r="L228">
        <f t="shared" si="182"/>
        <v>141.51833962294609</v>
      </c>
      <c r="M228">
        <f t="shared" si="183"/>
        <v>-141.39523634288315</v>
      </c>
      <c r="N228">
        <f t="shared" si="184"/>
        <v>1.0129486264522765</v>
      </c>
      <c r="O228">
        <f t="shared" si="152"/>
        <v>141.51038944051285</v>
      </c>
      <c r="P228">
        <f t="shared" si="153"/>
        <v>23.439470904882874</v>
      </c>
      <c r="Q228">
        <f t="shared" si="154"/>
        <v>-2.255737580550623E-3</v>
      </c>
      <c r="R228">
        <f t="shared" si="155"/>
        <v>23.437215167302323</v>
      </c>
      <c r="S228">
        <f t="shared" si="156"/>
        <v>14.332282970259422</v>
      </c>
      <c r="T228">
        <f t="shared" si="157"/>
        <v>4.3026689946423675E-2</v>
      </c>
      <c r="U228">
        <f t="shared" si="158"/>
        <v>-4.6830953604682737</v>
      </c>
      <c r="V228">
        <f t="shared" si="159"/>
        <v>717.76346463953166</v>
      </c>
      <c r="W228">
        <f t="shared" si="185"/>
        <v>-0.55913384011708445</v>
      </c>
      <c r="X228">
        <f t="shared" si="160"/>
        <v>27.49259350633346</v>
      </c>
      <c r="Y228">
        <f t="shared" si="186"/>
        <v>62.507406493666537</v>
      </c>
      <c r="Z228">
        <f t="shared" si="187"/>
        <v>8.3959828894249067E-3</v>
      </c>
      <c r="AA228" s="13">
        <f t="shared" si="188"/>
        <v>62.515802476555962</v>
      </c>
      <c r="AB228" s="13">
        <f t="shared" si="161"/>
        <v>178.82642758002555</v>
      </c>
      <c r="AD228" s="10">
        <f t="shared" si="162"/>
        <v>2451040.0087176668</v>
      </c>
      <c r="AE228" s="1">
        <f t="shared" si="189"/>
        <v>-1.3825907798306756E-2</v>
      </c>
      <c r="AF228">
        <f t="shared" si="163"/>
        <v>142.72313572031481</v>
      </c>
      <c r="AG228">
        <f t="shared" si="164"/>
        <v>-140.19044016552874</v>
      </c>
      <c r="AH228">
        <f t="shared" si="165"/>
        <v>1.6709215175466686E-2</v>
      </c>
      <c r="AI228">
        <f t="shared" si="166"/>
        <v>-1.2064279501028519</v>
      </c>
      <c r="AJ228">
        <f t="shared" si="190"/>
        <v>141.51670777021195</v>
      </c>
      <c r="AK228">
        <f t="shared" si="191"/>
        <v>-141.39686811563161</v>
      </c>
      <c r="AL228">
        <f t="shared" si="192"/>
        <v>1.0129489311921618</v>
      </c>
      <c r="AM228">
        <f t="shared" si="167"/>
        <v>141.50875759439242</v>
      </c>
      <c r="AN228">
        <f t="shared" si="168"/>
        <v>23.439470905487777</v>
      </c>
      <c r="AO228">
        <f t="shared" si="169"/>
        <v>-2.2557394812896523E-3</v>
      </c>
      <c r="AP228">
        <f t="shared" si="170"/>
        <v>23.437215166006489</v>
      </c>
      <c r="AQ228">
        <f t="shared" si="171"/>
        <v>14.332807314282521</v>
      </c>
      <c r="AR228">
        <f t="shared" si="173"/>
        <v>4.3026689941530499E-2</v>
      </c>
      <c r="AS228">
        <f t="shared" si="174"/>
        <v>-4.6834135680343909</v>
      </c>
      <c r="AT228">
        <f t="shared" si="193"/>
        <v>104.40352660080306</v>
      </c>
      <c r="AU228" s="38">
        <f t="shared" si="175"/>
        <v>0.55363670386669062</v>
      </c>
      <c r="AV228">
        <f t="shared" si="176"/>
        <v>14.421753980860046</v>
      </c>
      <c r="AW228">
        <f t="shared" si="177"/>
        <v>14.242759067119035</v>
      </c>
      <c r="AX228">
        <f t="shared" si="196"/>
        <v>104.49158489556268</v>
      </c>
      <c r="AY228">
        <f t="shared" si="196"/>
        <v>104.31448712777743</v>
      </c>
      <c r="AZ228" s="39">
        <f t="shared" si="178"/>
        <v>0.26338230137901647</v>
      </c>
      <c r="BA228" s="39">
        <f t="shared" si="179"/>
        <v>0.84339916811051674</v>
      </c>
      <c r="BB228" s="10">
        <f t="shared" si="194"/>
        <v>835.22428809336043</v>
      </c>
    </row>
    <row r="229" spans="4:54" x14ac:dyDescent="0.35">
      <c r="D229" s="8">
        <f t="shared" si="195"/>
        <v>36022</v>
      </c>
      <c r="E229" s="9">
        <f t="shared" si="172"/>
        <v>0.55208333333333337</v>
      </c>
      <c r="F229" s="10">
        <f t="shared" si="180"/>
        <v>2451041.010416667</v>
      </c>
      <c r="G229" s="7">
        <f t="shared" si="181"/>
        <v>-1.3798482774346964E-2</v>
      </c>
      <c r="H229" s="6">
        <f t="shared" si="148"/>
        <v>143.7104576952438</v>
      </c>
      <c r="I229">
        <f t="shared" si="149"/>
        <v>-139.20316534867925</v>
      </c>
      <c r="J229" s="6">
        <f t="shared" si="150"/>
        <v>1.6709214022696942E-2</v>
      </c>
      <c r="K229">
        <f t="shared" si="151"/>
        <v>-1.2314682086206665</v>
      </c>
      <c r="L229">
        <f t="shared" si="182"/>
        <v>142.47898948662314</v>
      </c>
      <c r="M229">
        <f t="shared" si="183"/>
        <v>-140.43463355729992</v>
      </c>
      <c r="N229">
        <f t="shared" si="184"/>
        <v>1.0127673843653875</v>
      </c>
      <c r="O229">
        <f t="shared" si="152"/>
        <v>142.47103541245826</v>
      </c>
      <c r="P229">
        <f t="shared" si="153"/>
        <v>23.43947054884833</v>
      </c>
      <c r="Q229">
        <f t="shared" si="154"/>
        <v>-2.2546178758952175E-3</v>
      </c>
      <c r="R229">
        <f t="shared" si="155"/>
        <v>23.437215930972435</v>
      </c>
      <c r="S229">
        <f t="shared" si="156"/>
        <v>14.02177588208132</v>
      </c>
      <c r="T229">
        <f t="shared" si="157"/>
        <v>4.3026692830106968E-2</v>
      </c>
      <c r="U229">
        <f t="shared" si="158"/>
        <v>-4.4913403169088086</v>
      </c>
      <c r="V229">
        <f t="shared" si="159"/>
        <v>717.95521968309117</v>
      </c>
      <c r="W229">
        <f t="shared" si="185"/>
        <v>-0.51119507922720686</v>
      </c>
      <c r="X229">
        <f t="shared" si="160"/>
        <v>27.802368366514006</v>
      </c>
      <c r="Y229">
        <f t="shared" si="186"/>
        <v>62.197631633485997</v>
      </c>
      <c r="Z229">
        <f t="shared" si="187"/>
        <v>8.5070736754057717E-3</v>
      </c>
      <c r="AA229" s="13">
        <f t="shared" si="188"/>
        <v>62.206138707161401</v>
      </c>
      <c r="AB229" s="13">
        <f t="shared" si="161"/>
        <v>178.93661968039839</v>
      </c>
      <c r="AD229" s="10">
        <f t="shared" si="162"/>
        <v>2451041.0087176668</v>
      </c>
      <c r="AE229" s="1">
        <f t="shared" si="189"/>
        <v>-1.3798529290435435E-2</v>
      </c>
      <c r="AF229">
        <f t="shared" si="163"/>
        <v>143.70878308024976</v>
      </c>
      <c r="AG229">
        <f t="shared" si="164"/>
        <v>-139.20483988368761</v>
      </c>
      <c r="AH229">
        <f t="shared" si="165"/>
        <v>1.6709214024652176E-2</v>
      </c>
      <c r="AI229">
        <f t="shared" si="166"/>
        <v>-1.2314260304505915</v>
      </c>
      <c r="AJ229">
        <f t="shared" si="190"/>
        <v>142.47735704979917</v>
      </c>
      <c r="AK229">
        <f t="shared" si="191"/>
        <v>-140.4362659141382</v>
      </c>
      <c r="AL229">
        <f t="shared" si="192"/>
        <v>1.0127676954613154</v>
      </c>
      <c r="AM229">
        <f t="shared" si="167"/>
        <v>142.4694029822447</v>
      </c>
      <c r="AN229">
        <f t="shared" si="168"/>
        <v>23.439470549453233</v>
      </c>
      <c r="AO229">
        <f t="shared" si="169"/>
        <v>-2.254619779907071E-3</v>
      </c>
      <c r="AP229">
        <f t="shared" si="170"/>
        <v>23.437215929673325</v>
      </c>
      <c r="AQ229">
        <f t="shared" si="171"/>
        <v>14.022306605788204</v>
      </c>
      <c r="AR229">
        <f t="shared" si="173"/>
        <v>4.3026692825201406E-2</v>
      </c>
      <c r="AS229">
        <f t="shared" si="174"/>
        <v>-4.4916736214203912</v>
      </c>
      <c r="AT229">
        <f t="shared" si="193"/>
        <v>104.09696345671944</v>
      </c>
      <c r="AU229" s="38">
        <f t="shared" si="175"/>
        <v>0.55350355112598648</v>
      </c>
      <c r="AV229">
        <f t="shared" si="176"/>
        <v>14.112090441636589</v>
      </c>
      <c r="AW229">
        <f t="shared" si="177"/>
        <v>13.931449541940488</v>
      </c>
      <c r="AX229">
        <f t="shared" si="196"/>
        <v>104.18547630080238</v>
      </c>
      <c r="AY229">
        <f t="shared" si="196"/>
        <v>104.00750094196195</v>
      </c>
      <c r="AZ229" s="39">
        <f t="shared" si="178"/>
        <v>0.26409945029042436</v>
      </c>
      <c r="BA229" s="39">
        <f t="shared" si="179"/>
        <v>0.84241327596476967</v>
      </c>
      <c r="BB229" s="10">
        <f t="shared" si="194"/>
        <v>832.77190897105743</v>
      </c>
    </row>
    <row r="230" spans="4:54" x14ac:dyDescent="0.35">
      <c r="D230" s="8">
        <f t="shared" si="195"/>
        <v>36023</v>
      </c>
      <c r="E230" s="9">
        <f t="shared" si="172"/>
        <v>0.55208333333333337</v>
      </c>
      <c r="F230" s="10">
        <f t="shared" si="180"/>
        <v>2451042.010416667</v>
      </c>
      <c r="G230" s="7">
        <f t="shared" si="181"/>
        <v>-1.3771104266475645E-2</v>
      </c>
      <c r="H230" s="6">
        <f t="shared" si="148"/>
        <v>144.69610505517915</v>
      </c>
      <c r="I230">
        <f t="shared" si="149"/>
        <v>-138.21756506683846</v>
      </c>
      <c r="J230" s="6">
        <f t="shared" si="150"/>
        <v>1.6709212871882241E-2</v>
      </c>
      <c r="K230">
        <f t="shared" si="151"/>
        <v>-1.2561182885143951</v>
      </c>
      <c r="L230">
        <f t="shared" si="182"/>
        <v>143.43998676666476</v>
      </c>
      <c r="M230">
        <f t="shared" si="183"/>
        <v>-139.47368335535285</v>
      </c>
      <c r="N230">
        <f t="shared" si="184"/>
        <v>1.0125824262544934</v>
      </c>
      <c r="O230">
        <f t="shared" si="152"/>
        <v>143.43202880270215</v>
      </c>
      <c r="P230">
        <f t="shared" si="153"/>
        <v>23.439470192813779</v>
      </c>
      <c r="Q230">
        <f t="shared" si="154"/>
        <v>-2.2534962453953102E-3</v>
      </c>
      <c r="R230">
        <f t="shared" si="155"/>
        <v>23.437216696568385</v>
      </c>
      <c r="S230">
        <f t="shared" si="156"/>
        <v>13.707557382155969</v>
      </c>
      <c r="T230">
        <f t="shared" si="157"/>
        <v>4.302669572106247E-2</v>
      </c>
      <c r="U230">
        <f t="shared" si="158"/>
        <v>-4.2907822879635082</v>
      </c>
      <c r="V230">
        <f t="shared" si="159"/>
        <v>718.15577771203652</v>
      </c>
      <c r="W230">
        <f t="shared" si="185"/>
        <v>-0.46105557199086888</v>
      </c>
      <c r="X230">
        <f t="shared" si="160"/>
        <v>28.11590171069766</v>
      </c>
      <c r="Y230">
        <f t="shared" si="186"/>
        <v>61.884098289302344</v>
      </c>
      <c r="Z230">
        <f t="shared" si="187"/>
        <v>8.6201562063105731E-3</v>
      </c>
      <c r="AA230" s="13">
        <f t="shared" si="188"/>
        <v>61.892718445508656</v>
      </c>
      <c r="AB230" s="13">
        <f t="shared" si="161"/>
        <v>179.04947886347725</v>
      </c>
      <c r="AD230" s="10">
        <f t="shared" si="162"/>
        <v>2451042.0087176668</v>
      </c>
      <c r="AE230" s="1">
        <f t="shared" si="189"/>
        <v>-1.3771150782564114E-2</v>
      </c>
      <c r="AF230">
        <f t="shared" si="163"/>
        <v>144.69443044018522</v>
      </c>
      <c r="AG230">
        <f t="shared" si="164"/>
        <v>-138.21923960184677</v>
      </c>
      <c r="AH230">
        <f t="shared" si="165"/>
        <v>1.6709212873837476E-2</v>
      </c>
      <c r="AI230">
        <f t="shared" si="166"/>
        <v>-1.2560767067308232</v>
      </c>
      <c r="AJ230">
        <f t="shared" si="190"/>
        <v>143.43835373345439</v>
      </c>
      <c r="AK230">
        <f t="shared" si="191"/>
        <v>-139.47531630857759</v>
      </c>
      <c r="AL230">
        <f t="shared" si="192"/>
        <v>1.0125827436212704</v>
      </c>
      <c r="AM230">
        <f t="shared" si="167"/>
        <v>143.43039577609889</v>
      </c>
      <c r="AN230">
        <f t="shared" si="168"/>
        <v>23.439470193418682</v>
      </c>
      <c r="AO230">
        <f t="shared" si="169"/>
        <v>-2.2534981526783609E-3</v>
      </c>
      <c r="AP230">
        <f t="shared" si="170"/>
        <v>23.437216695266002</v>
      </c>
      <c r="AQ230">
        <f t="shared" si="171"/>
        <v>13.708094337735091</v>
      </c>
      <c r="AR230">
        <f t="shared" si="173"/>
        <v>4.3026695716144557E-2</v>
      </c>
      <c r="AS230">
        <f t="shared" si="174"/>
        <v>-4.2911304060276585</v>
      </c>
      <c r="AT230">
        <f t="shared" si="193"/>
        <v>103.78803180215522</v>
      </c>
      <c r="AU230" s="38">
        <f t="shared" si="175"/>
        <v>0.55336428500418589</v>
      </c>
      <c r="AV230">
        <f t="shared" si="176"/>
        <v>13.798681762372102</v>
      </c>
      <c r="AW230">
        <f t="shared" si="177"/>
        <v>13.616461988134187</v>
      </c>
      <c r="AX230">
        <f t="shared" si="196"/>
        <v>103.87696519927415</v>
      </c>
      <c r="AY230">
        <f t="shared" si="196"/>
        <v>103.69817973705327</v>
      </c>
      <c r="AZ230" s="39">
        <f t="shared" si="178"/>
        <v>0.26481715945064654</v>
      </c>
      <c r="BA230" s="39">
        <f t="shared" si="179"/>
        <v>0.84141478427377825</v>
      </c>
      <c r="BB230" s="10">
        <f t="shared" si="194"/>
        <v>830.30057974530973</v>
      </c>
    </row>
    <row r="231" spans="4:54" x14ac:dyDescent="0.35">
      <c r="D231" s="8">
        <f t="shared" si="195"/>
        <v>36024</v>
      </c>
      <c r="E231" s="9">
        <f t="shared" si="172"/>
        <v>0.55208333333333337</v>
      </c>
      <c r="F231" s="10">
        <f t="shared" si="180"/>
        <v>2451043.010416667</v>
      </c>
      <c r="G231" s="7">
        <f t="shared" si="181"/>
        <v>-1.3743725758604323E-2</v>
      </c>
      <c r="H231" s="6">
        <f t="shared" si="148"/>
        <v>145.68175241511511</v>
      </c>
      <c r="I231">
        <f t="shared" si="149"/>
        <v>-137.23196478499784</v>
      </c>
      <c r="J231" s="6">
        <f t="shared" si="150"/>
        <v>1.6709211721067353E-2</v>
      </c>
      <c r="K231">
        <f t="shared" si="151"/>
        <v>-1.2804137566395544</v>
      </c>
      <c r="L231">
        <f t="shared" si="182"/>
        <v>144.40133865847557</v>
      </c>
      <c r="M231">
        <f t="shared" si="183"/>
        <v>-138.51237854163739</v>
      </c>
      <c r="N231">
        <f t="shared" si="184"/>
        <v>1.0123938027984505</v>
      </c>
      <c r="O231">
        <f t="shared" si="152"/>
        <v>144.39337680665244</v>
      </c>
      <c r="P231">
        <f t="shared" si="153"/>
        <v>23.439469836779232</v>
      </c>
      <c r="Q231">
        <f t="shared" si="154"/>
        <v>-2.2523726900089726E-3</v>
      </c>
      <c r="R231">
        <f t="shared" si="155"/>
        <v>23.437217464089223</v>
      </c>
      <c r="S231">
        <f t="shared" si="156"/>
        <v>13.389714595347344</v>
      </c>
      <c r="T231">
        <f t="shared" si="157"/>
        <v>4.3026698619286638E-2</v>
      </c>
      <c r="U231">
        <f t="shared" si="158"/>
        <v>-4.081592495701277</v>
      </c>
      <c r="V231">
        <f t="shared" si="159"/>
        <v>718.36496750429865</v>
      </c>
      <c r="W231">
        <f t="shared" si="185"/>
        <v>-0.40875812392533817</v>
      </c>
      <c r="X231">
        <f t="shared" si="160"/>
        <v>28.433114600644416</v>
      </c>
      <c r="Y231">
        <f t="shared" si="186"/>
        <v>61.566885399355584</v>
      </c>
      <c r="Z231">
        <f t="shared" si="187"/>
        <v>8.735237683983323E-3</v>
      </c>
      <c r="AA231" s="13">
        <f t="shared" si="188"/>
        <v>61.57562063703957</v>
      </c>
      <c r="AB231" s="13">
        <f t="shared" si="161"/>
        <v>179.16481709276229</v>
      </c>
      <c r="AD231" s="10">
        <f t="shared" si="162"/>
        <v>2451043.0087176668</v>
      </c>
      <c r="AE231" s="1">
        <f t="shared" si="189"/>
        <v>-1.3743772274692792E-2</v>
      </c>
      <c r="AF231">
        <f t="shared" si="163"/>
        <v>145.68007780012107</v>
      </c>
      <c r="AG231">
        <f t="shared" si="164"/>
        <v>-137.23363932000603</v>
      </c>
      <c r="AH231">
        <f t="shared" si="165"/>
        <v>1.6709211723022588E-2</v>
      </c>
      <c r="AI231">
        <f t="shared" si="166"/>
        <v>-1.2803727833954948</v>
      </c>
      <c r="AJ231">
        <f t="shared" si="190"/>
        <v>144.39970501672556</v>
      </c>
      <c r="AK231">
        <f t="shared" si="191"/>
        <v>-138.51401210340154</v>
      </c>
      <c r="AL231">
        <f t="shared" si="192"/>
        <v>1.012394126349069</v>
      </c>
      <c r="AM231">
        <f t="shared" si="167"/>
        <v>144.39174317150628</v>
      </c>
      <c r="AN231">
        <f t="shared" si="168"/>
        <v>23.439469837384134</v>
      </c>
      <c r="AO231">
        <f t="shared" si="169"/>
        <v>-2.2523746005615919E-3</v>
      </c>
      <c r="AP231">
        <f t="shared" si="170"/>
        <v>23.437217462783572</v>
      </c>
      <c r="AQ231">
        <f t="shared" si="171"/>
        <v>13.390257634566774</v>
      </c>
      <c r="AR231">
        <f t="shared" si="173"/>
        <v>4.302669861435638E-2</v>
      </c>
      <c r="AS231">
        <f t="shared" si="174"/>
        <v>-4.08195512901304</v>
      </c>
      <c r="AT231">
        <f t="shared" si="193"/>
        <v>103.47682605654867</v>
      </c>
      <c r="AU231" s="38">
        <f t="shared" si="175"/>
        <v>0.55321902439514803</v>
      </c>
      <c r="AV231">
        <f t="shared" si="176"/>
        <v>13.481615226922704</v>
      </c>
      <c r="AW231">
        <f t="shared" si="177"/>
        <v>13.297883361249102</v>
      </c>
      <c r="AX231">
        <f t="shared" si="196"/>
        <v>103.56614702318029</v>
      </c>
      <c r="AY231">
        <f t="shared" si="196"/>
        <v>103.38661691881646</v>
      </c>
      <c r="AZ231" s="39">
        <f t="shared" si="178"/>
        <v>0.26553528266409171</v>
      </c>
      <c r="BA231" s="39">
        <f t="shared" si="179"/>
        <v>0.84040407139186046</v>
      </c>
      <c r="BB231" s="10">
        <f t="shared" si="194"/>
        <v>827.811055767987</v>
      </c>
    </row>
    <row r="232" spans="4:54" x14ac:dyDescent="0.35">
      <c r="D232" s="8">
        <f t="shared" si="195"/>
        <v>36025</v>
      </c>
      <c r="E232" s="9">
        <f t="shared" si="172"/>
        <v>0.55208333333333337</v>
      </c>
      <c r="F232" s="10">
        <f t="shared" si="180"/>
        <v>2451044.010416667</v>
      </c>
      <c r="G232" s="7">
        <f t="shared" si="181"/>
        <v>-1.3716347250733002E-2</v>
      </c>
      <c r="H232" s="6">
        <f t="shared" si="148"/>
        <v>146.66739977505142</v>
      </c>
      <c r="I232">
        <f t="shared" si="149"/>
        <v>-136.24636450315739</v>
      </c>
      <c r="J232" s="6">
        <f t="shared" si="150"/>
        <v>1.6709210570252271E-2</v>
      </c>
      <c r="K232">
        <f t="shared" si="151"/>
        <v>-1.3043475031360665</v>
      </c>
      <c r="L232">
        <f t="shared" si="182"/>
        <v>145.36305227191536</v>
      </c>
      <c r="M232">
        <f t="shared" si="183"/>
        <v>-137.55071200629345</v>
      </c>
      <c r="N232">
        <f t="shared" si="184"/>
        <v>1.0122015657384187</v>
      </c>
      <c r="O232">
        <f t="shared" si="152"/>
        <v>145.35508653417233</v>
      </c>
      <c r="P232">
        <f t="shared" si="153"/>
        <v>23.439469480744684</v>
      </c>
      <c r="Q232">
        <f t="shared" si="154"/>
        <v>-2.25124721069592E-3</v>
      </c>
      <c r="R232">
        <f t="shared" si="155"/>
        <v>23.437218233533986</v>
      </c>
      <c r="S232">
        <f t="shared" si="156"/>
        <v>13.068334883589598</v>
      </c>
      <c r="T232">
        <f t="shared" si="157"/>
        <v>4.30267015247758E-2</v>
      </c>
      <c r="U232">
        <f t="shared" si="158"/>
        <v>-3.8639507812236698</v>
      </c>
      <c r="V232">
        <f t="shared" si="159"/>
        <v>718.58260921877627</v>
      </c>
      <c r="W232">
        <f t="shared" si="185"/>
        <v>-0.35434769530593258</v>
      </c>
      <c r="X232">
        <f t="shared" si="160"/>
        <v>28.753927697152765</v>
      </c>
      <c r="Y232">
        <f t="shared" si="186"/>
        <v>61.246072302847239</v>
      </c>
      <c r="Z232">
        <f t="shared" si="187"/>
        <v>8.8523258883250085E-3</v>
      </c>
      <c r="AA232" s="13">
        <f t="shared" si="188"/>
        <v>61.254924628735566</v>
      </c>
      <c r="AB232" s="13">
        <f t="shared" si="161"/>
        <v>179.2824485872693</v>
      </c>
      <c r="AD232" s="10">
        <f t="shared" si="162"/>
        <v>2451044.0087176668</v>
      </c>
      <c r="AE232" s="1">
        <f t="shared" si="189"/>
        <v>-1.3716393766821471E-2</v>
      </c>
      <c r="AF232">
        <f t="shared" si="163"/>
        <v>146.66572516005749</v>
      </c>
      <c r="AG232">
        <f t="shared" si="164"/>
        <v>-136.2480390381657</v>
      </c>
      <c r="AH232">
        <f t="shared" si="165"/>
        <v>1.6709210572207506E-2</v>
      </c>
      <c r="AI232">
        <f t="shared" si="166"/>
        <v>-1.3043071504375021</v>
      </c>
      <c r="AJ232">
        <f t="shared" si="190"/>
        <v>145.36141800962</v>
      </c>
      <c r="AK232">
        <f t="shared" si="191"/>
        <v>-137.5523461886032</v>
      </c>
      <c r="AL232">
        <f t="shared" si="192"/>
        <v>1.0122018953840757</v>
      </c>
      <c r="AM232">
        <f t="shared" si="167"/>
        <v>145.35345227847748</v>
      </c>
      <c r="AN232">
        <f t="shared" si="168"/>
        <v>23.439469481349587</v>
      </c>
      <c r="AO232">
        <f t="shared" si="169"/>
        <v>-2.2512491245164773E-3</v>
      </c>
      <c r="AP232">
        <f t="shared" si="170"/>
        <v>23.437218232225071</v>
      </c>
      <c r="AQ232">
        <f t="shared" si="171"/>
        <v>13.068883857831596</v>
      </c>
      <c r="AR232">
        <f t="shared" si="173"/>
        <v>4.3026701519833226E-2</v>
      </c>
      <c r="AS232">
        <f t="shared" si="174"/>
        <v>-3.8643276171012952</v>
      </c>
      <c r="AT232">
        <f t="shared" si="193"/>
        <v>103.16343810227266</v>
      </c>
      <c r="AU232" s="38">
        <f t="shared" si="175"/>
        <v>0.55306789417854252</v>
      </c>
      <c r="AV232">
        <f t="shared" si="176"/>
        <v>13.160978368175799</v>
      </c>
      <c r="AW232">
        <f t="shared" si="177"/>
        <v>12.975800842726704</v>
      </c>
      <c r="AX232">
        <f t="shared" si="196"/>
        <v>103.2531146596323</v>
      </c>
      <c r="AY232">
        <f t="shared" si="196"/>
        <v>103.07290336546714</v>
      </c>
      <c r="AZ232" s="39">
        <f t="shared" si="178"/>
        <v>0.26625368679067507</v>
      </c>
      <c r="BA232" s="39">
        <f t="shared" si="179"/>
        <v>0.83938151463817345</v>
      </c>
      <c r="BB232" s="10">
        <f t="shared" si="194"/>
        <v>825.30407210039778</v>
      </c>
    </row>
    <row r="233" spans="4:54" x14ac:dyDescent="0.35">
      <c r="D233" s="8">
        <f t="shared" si="195"/>
        <v>36026</v>
      </c>
      <c r="E233" s="9">
        <f t="shared" si="172"/>
        <v>0.55208333333333337</v>
      </c>
      <c r="F233" s="10">
        <f t="shared" si="180"/>
        <v>2451045.010416667</v>
      </c>
      <c r="G233" s="7">
        <f t="shared" si="181"/>
        <v>-1.3688968742861681E-2</v>
      </c>
      <c r="H233" s="6">
        <f t="shared" si="148"/>
        <v>147.65304713498819</v>
      </c>
      <c r="I233">
        <f t="shared" si="149"/>
        <v>-135.26076422131729</v>
      </c>
      <c r="J233" s="6">
        <f t="shared" si="150"/>
        <v>1.6709209419437002E-2</v>
      </c>
      <c r="K233">
        <f t="shared" si="151"/>
        <v>-1.3279125056670351</v>
      </c>
      <c r="L233">
        <f t="shared" si="182"/>
        <v>146.32513462932116</v>
      </c>
      <c r="M233">
        <f t="shared" si="183"/>
        <v>-136.58867672698432</v>
      </c>
      <c r="N233">
        <f t="shared" si="184"/>
        <v>1.0120057678671222</v>
      </c>
      <c r="O233">
        <f t="shared" si="152"/>
        <v>146.31716500760206</v>
      </c>
      <c r="P233">
        <f t="shared" si="153"/>
        <v>23.439469124710136</v>
      </c>
      <c r="Q233">
        <f t="shared" si="154"/>
        <v>-2.2501198084175136E-3</v>
      </c>
      <c r="R233">
        <f t="shared" si="155"/>
        <v>23.437219004901717</v>
      </c>
      <c r="S233">
        <f t="shared" si="156"/>
        <v>12.743505826288709</v>
      </c>
      <c r="T233">
        <f t="shared" si="157"/>
        <v>4.3026704437526375E-2</v>
      </c>
      <c r="U233">
        <f t="shared" si="158"/>
        <v>-3.6380452906042269</v>
      </c>
      <c r="V233">
        <f t="shared" si="159"/>
        <v>718.80851470939569</v>
      </c>
      <c r="W233">
        <f t="shared" si="185"/>
        <v>-0.2978713226510763</v>
      </c>
      <c r="X233">
        <f t="shared" si="160"/>
        <v>29.078261241909697</v>
      </c>
      <c r="Y233">
        <f t="shared" si="186"/>
        <v>60.921738758090299</v>
      </c>
      <c r="Z233">
        <f t="shared" si="187"/>
        <v>8.9714291735492127E-3</v>
      </c>
      <c r="AA233" s="13">
        <f t="shared" si="188"/>
        <v>60.930710187263848</v>
      </c>
      <c r="AB233" s="13">
        <f t="shared" si="161"/>
        <v>179.40219005659912</v>
      </c>
      <c r="AD233" s="10">
        <f t="shared" si="162"/>
        <v>2451045.0087176668</v>
      </c>
      <c r="AE233" s="1">
        <f t="shared" si="189"/>
        <v>-1.368901525895015E-2</v>
      </c>
      <c r="AF233">
        <f t="shared" si="163"/>
        <v>147.65137251999425</v>
      </c>
      <c r="AG233">
        <f t="shared" si="164"/>
        <v>-135.26243875632554</v>
      </c>
      <c r="AH233">
        <f t="shared" si="165"/>
        <v>1.6709209421392236E-2</v>
      </c>
      <c r="AI233">
        <f t="shared" si="166"/>
        <v>-1.3278727853695818</v>
      </c>
      <c r="AJ233">
        <f t="shared" si="190"/>
        <v>146.32349973462468</v>
      </c>
      <c r="AK233">
        <f t="shared" si="191"/>
        <v>-136.59031154169512</v>
      </c>
      <c r="AL233">
        <f t="shared" si="192"/>
        <v>1.0120061035172376</v>
      </c>
      <c r="AM233">
        <f t="shared" si="167"/>
        <v>146.31553011950282</v>
      </c>
      <c r="AN233">
        <f t="shared" si="168"/>
        <v>23.439469125315039</v>
      </c>
      <c r="AO233">
        <f t="shared" si="169"/>
        <v>-2.2501217255043726E-3</v>
      </c>
      <c r="AP233">
        <f t="shared" si="170"/>
        <v>23.437219003589536</v>
      </c>
      <c r="AQ233">
        <f t="shared" si="171"/>
        <v>12.744060586581751</v>
      </c>
      <c r="AR233">
        <f t="shared" si="173"/>
        <v>4.3026704432571464E-2</v>
      </c>
      <c r="AS233">
        <f t="shared" si="174"/>
        <v>-3.6384360025207547</v>
      </c>
      <c r="AT233">
        <f t="shared" si="193"/>
        <v>102.84795730080627</v>
      </c>
      <c r="AU233" s="38">
        <f t="shared" si="175"/>
        <v>0.55291102500175049</v>
      </c>
      <c r="AV233">
        <f t="shared" si="176"/>
        <v>12.836858947503451</v>
      </c>
      <c r="AW233">
        <f t="shared" si="177"/>
        <v>12.650301821227602</v>
      </c>
      <c r="AX233">
        <f t="shared" si="196"/>
        <v>102.93795846457485</v>
      </c>
      <c r="AY233">
        <f t="shared" si="196"/>
        <v>102.75712744599721</v>
      </c>
      <c r="AZ233" s="39">
        <f t="shared" si="178"/>
        <v>0.26697225148904263</v>
      </c>
      <c r="BA233" s="39">
        <f t="shared" si="179"/>
        <v>0.83834749012952059</v>
      </c>
      <c r="BB233" s="10">
        <f t="shared" si="194"/>
        <v>822.78034364228824</v>
      </c>
    </row>
    <row r="234" spans="4:54" x14ac:dyDescent="0.35">
      <c r="D234" s="8">
        <f t="shared" si="195"/>
        <v>36027</v>
      </c>
      <c r="E234" s="9">
        <f t="shared" si="172"/>
        <v>0.55208333333333337</v>
      </c>
      <c r="F234" s="10">
        <f t="shared" si="180"/>
        <v>2451046.010416667</v>
      </c>
      <c r="G234" s="7">
        <f t="shared" si="181"/>
        <v>-1.366159023499036E-2</v>
      </c>
      <c r="H234" s="6">
        <f t="shared" si="148"/>
        <v>148.63869449492546</v>
      </c>
      <c r="I234">
        <f t="shared" si="149"/>
        <v>-134.27516393947724</v>
      </c>
      <c r="J234" s="6">
        <f t="shared" si="150"/>
        <v>1.6709208268621541E-2</v>
      </c>
      <c r="K234">
        <f t="shared" si="151"/>
        <v>-1.3511018313927079</v>
      </c>
      <c r="L234">
        <f t="shared" si="182"/>
        <v>147.28759266353276</v>
      </c>
      <c r="M234">
        <f t="shared" si="183"/>
        <v>-135.62626577086994</v>
      </c>
      <c r="N234">
        <f t="shared" si="184"/>
        <v>1.0118064630178305</v>
      </c>
      <c r="O234">
        <f t="shared" si="152"/>
        <v>147.27961915978483</v>
      </c>
      <c r="P234">
        <f t="shared" si="153"/>
        <v>23.439468768675585</v>
      </c>
      <c r="Q234">
        <f t="shared" si="154"/>
        <v>-2.2489904841367539E-3</v>
      </c>
      <c r="R234">
        <f t="shared" si="155"/>
        <v>23.437219778191448</v>
      </c>
      <c r="S234">
        <f t="shared" si="156"/>
        <v>12.415315202556299</v>
      </c>
      <c r="T234">
        <f t="shared" si="157"/>
        <v>4.3026707357534694E-2</v>
      </c>
      <c r="U234">
        <f t="shared" si="158"/>
        <v>-3.4040721635708064</v>
      </c>
      <c r="V234">
        <f t="shared" si="159"/>
        <v>719.04248783642913</v>
      </c>
      <c r="W234">
        <f t="shared" si="185"/>
        <v>-0.23937804089271708</v>
      </c>
      <c r="X234">
        <f t="shared" si="160"/>
        <v>29.406035039547881</v>
      </c>
      <c r="Y234">
        <f t="shared" si="186"/>
        <v>60.593964960452119</v>
      </c>
      <c r="Z234">
        <f t="shared" si="187"/>
        <v>9.0925564638361725E-3</v>
      </c>
      <c r="AA234" s="13">
        <f t="shared" si="188"/>
        <v>60.603057516915953</v>
      </c>
      <c r="AB234" s="13">
        <f t="shared" si="161"/>
        <v>179.52386090953894</v>
      </c>
      <c r="AD234" s="10">
        <f t="shared" si="162"/>
        <v>2451046.0087176668</v>
      </c>
      <c r="AE234" s="1">
        <f t="shared" si="189"/>
        <v>-1.3661636751078829E-2</v>
      </c>
      <c r="AF234">
        <f t="shared" si="163"/>
        <v>148.63701987993147</v>
      </c>
      <c r="AG234">
        <f t="shared" si="164"/>
        <v>-134.27683847448554</v>
      </c>
      <c r="AH234">
        <f t="shared" si="165"/>
        <v>1.6709208270576776E-2</v>
      </c>
      <c r="AI234">
        <f t="shared" si="166"/>
        <v>-1.3510627551982455</v>
      </c>
      <c r="AJ234">
        <f t="shared" si="190"/>
        <v>147.28595712473322</v>
      </c>
      <c r="AK234">
        <f t="shared" si="191"/>
        <v>-135.6279012296838</v>
      </c>
      <c r="AL234">
        <f t="shared" si="192"/>
        <v>1.0118068045800654</v>
      </c>
      <c r="AM234">
        <f t="shared" si="167"/>
        <v>147.2779836275792</v>
      </c>
      <c r="AN234">
        <f t="shared" si="168"/>
        <v>23.439468769280488</v>
      </c>
      <c r="AO234">
        <f t="shared" si="169"/>
        <v>-2.2489924044882771E-3</v>
      </c>
      <c r="AP234">
        <f t="shared" si="170"/>
        <v>23.437219776875999</v>
      </c>
      <c r="AQ234">
        <f t="shared" si="171"/>
        <v>12.415875599603606</v>
      </c>
      <c r="AR234">
        <f t="shared" si="173"/>
        <v>4.3026707352567438E-2</v>
      </c>
      <c r="AS234">
        <f t="shared" si="174"/>
        <v>-3.4044764116801072</v>
      </c>
      <c r="AT234">
        <f t="shared" si="193"/>
        <v>102.53047051501621</v>
      </c>
      <c r="AU234" s="38">
        <f t="shared" si="175"/>
        <v>0.55274855306366677</v>
      </c>
      <c r="AV234">
        <f t="shared" si="176"/>
        <v>12.509344936078143</v>
      </c>
      <c r="AW234">
        <f t="shared" si="177"/>
        <v>12.321473875757841</v>
      </c>
      <c r="AX234">
        <f t="shared" si="196"/>
        <v>102.62076628299411</v>
      </c>
      <c r="AY234">
        <f t="shared" si="196"/>
        <v>102.43937504443788</v>
      </c>
      <c r="AZ234" s="39">
        <f t="shared" si="178"/>
        <v>0.26769086894423866</v>
      </c>
      <c r="BA234" s="39">
        <f t="shared" si="179"/>
        <v>0.83730237263154983</v>
      </c>
      <c r="BB234" s="10">
        <f t="shared" si="194"/>
        <v>820.24056530972803</v>
      </c>
    </row>
    <row r="235" spans="4:54" x14ac:dyDescent="0.35">
      <c r="D235" s="8">
        <f t="shared" si="195"/>
        <v>36028</v>
      </c>
      <c r="E235" s="9">
        <f t="shared" si="172"/>
        <v>0.55208333333333337</v>
      </c>
      <c r="F235" s="10">
        <f t="shared" si="180"/>
        <v>2451047.010416667</v>
      </c>
      <c r="G235" s="7">
        <f t="shared" si="181"/>
        <v>-1.3634211727119039E-2</v>
      </c>
      <c r="H235" s="6">
        <f t="shared" si="148"/>
        <v>149.62434185486313</v>
      </c>
      <c r="I235">
        <f t="shared" si="149"/>
        <v>-133.28956365763759</v>
      </c>
      <c r="J235" s="6">
        <f t="shared" si="150"/>
        <v>1.670920711780589E-2</v>
      </c>
      <c r="K235">
        <f t="shared" si="151"/>
        <v>-1.3739086389390975</v>
      </c>
      <c r="L235">
        <f t="shared" si="182"/>
        <v>148.25043321592403</v>
      </c>
      <c r="M235">
        <f t="shared" si="183"/>
        <v>-134.66347229657669</v>
      </c>
      <c r="N235">
        <f t="shared" si="184"/>
        <v>1.0116037060530549</v>
      </c>
      <c r="O235">
        <f t="shared" si="152"/>
        <v>148.24245583209779</v>
      </c>
      <c r="P235">
        <f t="shared" si="153"/>
        <v>23.439468412641038</v>
      </c>
      <c r="Q235">
        <f t="shared" si="154"/>
        <v>-2.2478592388182851E-3</v>
      </c>
      <c r="R235">
        <f t="shared" si="155"/>
        <v>23.43722055340222</v>
      </c>
      <c r="S235">
        <f t="shared" si="156"/>
        <v>12.083850975242839</v>
      </c>
      <c r="T235">
        <f t="shared" si="157"/>
        <v>4.3026710284797119E-2</v>
      </c>
      <c r="U235">
        <f t="shared" si="158"/>
        <v>-3.1622352259547593</v>
      </c>
      <c r="V235">
        <f t="shared" si="159"/>
        <v>719.28432477404522</v>
      </c>
      <c r="W235">
        <f t="shared" si="185"/>
        <v>-0.17891880648869574</v>
      </c>
      <c r="X235">
        <f t="shared" si="160"/>
        <v>29.737168440012024</v>
      </c>
      <c r="Y235">
        <f t="shared" si="186"/>
        <v>60.262831559987973</v>
      </c>
      <c r="Z235">
        <f t="shared" si="187"/>
        <v>9.2157172483668254E-3</v>
      </c>
      <c r="AA235" s="13">
        <f t="shared" si="188"/>
        <v>60.272047277236339</v>
      </c>
      <c r="AB235" s="13">
        <f t="shared" si="161"/>
        <v>179.64728343755655</v>
      </c>
      <c r="AD235" s="10">
        <f t="shared" si="162"/>
        <v>2451047.0087176668</v>
      </c>
      <c r="AE235" s="1">
        <f t="shared" si="189"/>
        <v>-1.3634258243207508E-2</v>
      </c>
      <c r="AF235">
        <f t="shared" si="163"/>
        <v>149.62266723986914</v>
      </c>
      <c r="AG235">
        <f t="shared" si="164"/>
        <v>-133.29123819264584</v>
      </c>
      <c r="AH235">
        <f t="shared" si="165"/>
        <v>1.6709207119761128E-2</v>
      </c>
      <c r="AI235">
        <f t="shared" si="166"/>
        <v>-1.3738702183924474</v>
      </c>
      <c r="AJ235">
        <f t="shared" si="190"/>
        <v>148.24879702147669</v>
      </c>
      <c r="AK235">
        <f t="shared" si="191"/>
        <v>-134.66510841103829</v>
      </c>
      <c r="AL235">
        <f t="shared" si="192"/>
        <v>1.0116040534333313</v>
      </c>
      <c r="AM235">
        <f t="shared" si="167"/>
        <v>148.24081964424104</v>
      </c>
      <c r="AN235">
        <f t="shared" si="168"/>
        <v>23.43946841324594</v>
      </c>
      <c r="AO235">
        <f t="shared" si="169"/>
        <v>-2.2478611624328327E-3</v>
      </c>
      <c r="AP235">
        <f t="shared" si="170"/>
        <v>23.437220552083506</v>
      </c>
      <c r="AQ235">
        <f t="shared" si="171"/>
        <v>12.084416859447936</v>
      </c>
      <c r="AR235">
        <f t="shared" si="173"/>
        <v>4.3026710279817554E-2</v>
      </c>
      <c r="AS235">
        <f t="shared" si="174"/>
        <v>-3.16265265761026</v>
      </c>
      <c r="AT235">
        <f t="shared" si="193"/>
        <v>102.2110621371644</v>
      </c>
      <c r="AU235" s="38">
        <f t="shared" si="175"/>
        <v>0.55258061990111829</v>
      </c>
      <c r="AV235">
        <f t="shared" si="176"/>
        <v>12.178524498020041</v>
      </c>
      <c r="AW235">
        <f t="shared" si="177"/>
        <v>11.98940476056204</v>
      </c>
      <c r="AX235">
        <f t="shared" si="196"/>
        <v>102.30162347502144</v>
      </c>
      <c r="AY235">
        <f t="shared" si="196"/>
        <v>102.11972958968209</v>
      </c>
      <c r="AZ235" s="39">
        <f t="shared" si="178"/>
        <v>0.26840944358161428</v>
      </c>
      <c r="BA235" s="39">
        <f t="shared" si="179"/>
        <v>0.83624653542801308</v>
      </c>
      <c r="BB235" s="10">
        <f t="shared" si="194"/>
        <v>817.68541225881404</v>
      </c>
    </row>
    <row r="236" spans="4:54" x14ac:dyDescent="0.35">
      <c r="D236" s="8">
        <f t="shared" si="195"/>
        <v>36029</v>
      </c>
      <c r="E236" s="9">
        <f t="shared" si="172"/>
        <v>0.55208333333333337</v>
      </c>
      <c r="F236" s="10">
        <f t="shared" si="180"/>
        <v>2451048.010416667</v>
      </c>
      <c r="G236" s="7">
        <f t="shared" si="181"/>
        <v>-1.3606833219247718E-2</v>
      </c>
      <c r="H236" s="6">
        <f t="shared" si="148"/>
        <v>150.60998921480126</v>
      </c>
      <c r="I236">
        <f t="shared" si="149"/>
        <v>-132.30396337579811</v>
      </c>
      <c r="J236" s="6">
        <f t="shared" si="150"/>
        <v>1.6709205966990052E-2</v>
      </c>
      <c r="K236">
        <f t="shared" si="151"/>
        <v>-1.3963261803609843</v>
      </c>
      <c r="L236">
        <f t="shared" si="182"/>
        <v>149.21366303444029</v>
      </c>
      <c r="M236">
        <f t="shared" si="183"/>
        <v>-133.70028955615908</v>
      </c>
      <c r="N236">
        <f t="shared" si="184"/>
        <v>1.0113975528529588</v>
      </c>
      <c r="O236">
        <f t="shared" si="152"/>
        <v>149.20568177248953</v>
      </c>
      <c r="P236">
        <f t="shared" si="153"/>
        <v>23.439468056606486</v>
      </c>
      <c r="Q236">
        <f t="shared" si="154"/>
        <v>-2.2467260734283915E-3</v>
      </c>
      <c r="R236">
        <f t="shared" si="155"/>
        <v>23.43722133053306</v>
      </c>
      <c r="S236">
        <f t="shared" si="156"/>
        <v>11.749201276734437</v>
      </c>
      <c r="T236">
        <f t="shared" si="157"/>
        <v>4.3026713219310009E-2</v>
      </c>
      <c r="U236">
        <f t="shared" si="158"/>
        <v>-2.9127456868641683</v>
      </c>
      <c r="V236">
        <f t="shared" si="159"/>
        <v>719.53381431313585</v>
      </c>
      <c r="W236">
        <f t="shared" si="185"/>
        <v>-0.11654642171603768</v>
      </c>
      <c r="X236">
        <f t="shared" si="160"/>
        <v>30.071580321321111</v>
      </c>
      <c r="Y236">
        <f t="shared" si="186"/>
        <v>59.928419678678893</v>
      </c>
      <c r="Z236">
        <f t="shared" si="187"/>
        <v>9.3409215757112307E-3</v>
      </c>
      <c r="AA236" s="13">
        <f t="shared" si="188"/>
        <v>59.937760600254606</v>
      </c>
      <c r="AB236" s="13">
        <f t="shared" si="161"/>
        <v>179.7722829745976</v>
      </c>
      <c r="AD236" s="10">
        <f t="shared" si="162"/>
        <v>2451048.0087176668</v>
      </c>
      <c r="AE236" s="1">
        <f t="shared" si="189"/>
        <v>-1.3606879735336187E-2</v>
      </c>
      <c r="AF236">
        <f t="shared" si="163"/>
        <v>150.60831459980727</v>
      </c>
      <c r="AG236">
        <f t="shared" si="164"/>
        <v>-132.30563791080641</v>
      </c>
      <c r="AH236">
        <f t="shared" si="165"/>
        <v>1.6709205968945286E-2</v>
      </c>
      <c r="AI236">
        <f t="shared" si="166"/>
        <v>-1.3962884268465636</v>
      </c>
      <c r="AJ236">
        <f t="shared" si="190"/>
        <v>149.21202617296072</v>
      </c>
      <c r="AK236">
        <f t="shared" si="191"/>
        <v>-133.70192633765296</v>
      </c>
      <c r="AL236">
        <f t="shared" si="192"/>
        <v>1.0113979059554801</v>
      </c>
      <c r="AM236">
        <f t="shared" si="167"/>
        <v>149.20404491759726</v>
      </c>
      <c r="AN236">
        <f t="shared" si="168"/>
        <v>23.439468057211389</v>
      </c>
      <c r="AO236">
        <f t="shared" si="169"/>
        <v>-2.2467280003043212E-3</v>
      </c>
      <c r="AP236">
        <f t="shared" si="170"/>
        <v>23.437221329211084</v>
      </c>
      <c r="AQ236">
        <f t="shared" si="171"/>
        <v>11.749772498223892</v>
      </c>
      <c r="AR236">
        <f t="shared" si="173"/>
        <v>4.3026713214318113E-2</v>
      </c>
      <c r="AS236">
        <f t="shared" si="174"/>
        <v>-2.9131759371288992</v>
      </c>
      <c r="AT236">
        <f t="shared" si="193"/>
        <v>101.8898141222688</v>
      </c>
      <c r="AU236" s="38">
        <f t="shared" si="175"/>
        <v>0.55240737217856173</v>
      </c>
      <c r="AV236">
        <f t="shared" si="176"/>
        <v>11.844485975341067</v>
      </c>
      <c r="AW236">
        <f t="shared" si="177"/>
        <v>11.654182391746625</v>
      </c>
      <c r="AX236">
        <f t="shared" si="196"/>
        <v>101.9806129475534</v>
      </c>
      <c r="AY236">
        <f t="shared" si="196"/>
        <v>101.79827209049968</v>
      </c>
      <c r="AZ236" s="39">
        <f t="shared" si="178"/>
        <v>0.26912789176869112</v>
      </c>
      <c r="BA236" s="39">
        <f t="shared" si="179"/>
        <v>0.83518035020772741</v>
      </c>
      <c r="BB236" s="10">
        <f t="shared" si="194"/>
        <v>815.11554015221236</v>
      </c>
    </row>
    <row r="237" spans="4:54" x14ac:dyDescent="0.35">
      <c r="D237" s="8">
        <f t="shared" si="195"/>
        <v>36030</v>
      </c>
      <c r="E237" s="9">
        <f t="shared" si="172"/>
        <v>0.55208333333333337</v>
      </c>
      <c r="F237" s="10">
        <f t="shared" si="180"/>
        <v>2451049.010416667</v>
      </c>
      <c r="G237" s="7">
        <f t="shared" si="181"/>
        <v>-1.3579454711376397E-2</v>
      </c>
      <c r="H237" s="6">
        <f t="shared" si="148"/>
        <v>151.59563657473984</v>
      </c>
      <c r="I237">
        <f t="shared" si="149"/>
        <v>-131.31836309395879</v>
      </c>
      <c r="J237" s="6">
        <f t="shared" si="150"/>
        <v>1.6709204816174019E-2</v>
      </c>
      <c r="K237">
        <f t="shared" si="151"/>
        <v>-1.418347803098772</v>
      </c>
      <c r="L237">
        <f t="shared" si="182"/>
        <v>150.17728877164106</v>
      </c>
      <c r="M237">
        <f t="shared" si="183"/>
        <v>-132.73671089705758</v>
      </c>
      <c r="N237">
        <f t="shared" si="184"/>
        <v>1.0111880603034822</v>
      </c>
      <c r="O237">
        <f t="shared" si="152"/>
        <v>150.16930363352296</v>
      </c>
      <c r="P237">
        <f t="shared" si="153"/>
        <v>23.439467700571939</v>
      </c>
      <c r="Q237">
        <f t="shared" si="154"/>
        <v>-2.2455909889349986E-3</v>
      </c>
      <c r="R237">
        <f t="shared" si="155"/>
        <v>23.437222109583004</v>
      </c>
      <c r="S237">
        <f t="shared" si="156"/>
        <v>11.411454396475627</v>
      </c>
      <c r="T237">
        <f t="shared" si="157"/>
        <v>4.3026716161069713E-2</v>
      </c>
      <c r="U237">
        <f t="shared" si="158"/>
        <v>-2.6558218414691317</v>
      </c>
      <c r="V237">
        <f t="shared" si="159"/>
        <v>719.79073815853087</v>
      </c>
      <c r="W237">
        <f t="shared" si="185"/>
        <v>-5.2315460367282185E-2</v>
      </c>
      <c r="X237">
        <f t="shared" si="160"/>
        <v>30.40918907279832</v>
      </c>
      <c r="Y237">
        <f t="shared" si="186"/>
        <v>59.59081092720168</v>
      </c>
      <c r="Z237">
        <f t="shared" si="187"/>
        <v>9.4681800475384277E-3</v>
      </c>
      <c r="AA237" s="13">
        <f t="shared" si="188"/>
        <v>59.600279107249222</v>
      </c>
      <c r="AB237" s="13">
        <f t="shared" si="161"/>
        <v>179.89868803437173</v>
      </c>
      <c r="AD237" s="10">
        <f t="shared" si="162"/>
        <v>2451049.0087176668</v>
      </c>
      <c r="AE237" s="1">
        <f t="shared" si="189"/>
        <v>-1.3579501227464865E-2</v>
      </c>
      <c r="AF237">
        <f t="shared" si="163"/>
        <v>151.59396195974585</v>
      </c>
      <c r="AG237">
        <f t="shared" si="164"/>
        <v>-131.3200376289671</v>
      </c>
      <c r="AH237">
        <f t="shared" si="165"/>
        <v>1.6709204818129257E-2</v>
      </c>
      <c r="AI237">
        <f t="shared" si="166"/>
        <v>-1.4183107278372866</v>
      </c>
      <c r="AJ237">
        <f t="shared" si="190"/>
        <v>150.17565123190857</v>
      </c>
      <c r="AK237">
        <f t="shared" si="191"/>
        <v>-132.73834835680438</v>
      </c>
      <c r="AL237">
        <f t="shared" si="192"/>
        <v>1.011188419030753</v>
      </c>
      <c r="AM237">
        <f t="shared" si="167"/>
        <v>150.16766610037442</v>
      </c>
      <c r="AN237">
        <f t="shared" si="168"/>
        <v>23.439467701176842</v>
      </c>
      <c r="AO237">
        <f t="shared" si="169"/>
        <v>-2.2455929190706636E-3</v>
      </c>
      <c r="AP237">
        <f t="shared" si="170"/>
        <v>23.437222108257771</v>
      </c>
      <c r="AQ237">
        <f t="shared" si="171"/>
        <v>11.412030805118821</v>
      </c>
      <c r="AR237">
        <f t="shared" si="173"/>
        <v>4.3026716156065514E-2</v>
      </c>
      <c r="AS237">
        <f t="shared" si="174"/>
        <v>-2.6562645336154178</v>
      </c>
      <c r="AT237">
        <f t="shared" si="193"/>
        <v>101.56680602645761</v>
      </c>
      <c r="AU237" s="38">
        <f t="shared" si="175"/>
        <v>0.55222896148167733</v>
      </c>
      <c r="AV237">
        <f t="shared" si="176"/>
        <v>11.507317874648406</v>
      </c>
      <c r="AW237">
        <f t="shared" si="177"/>
        <v>11.315894835594552</v>
      </c>
      <c r="AX237">
        <f t="shared" si="196"/>
        <v>101.65781519102168</v>
      </c>
      <c r="AY237">
        <f t="shared" si="196"/>
        <v>101.47508117539213</v>
      </c>
      <c r="AZ237" s="39">
        <f t="shared" si="178"/>
        <v>0.26984614150661707</v>
      </c>
      <c r="BA237" s="39">
        <f t="shared" si="179"/>
        <v>0.83410418696887767</v>
      </c>
      <c r="BB237" s="10">
        <f t="shared" si="194"/>
        <v>812.53158546565533</v>
      </c>
    </row>
    <row r="238" spans="4:54" x14ac:dyDescent="0.35">
      <c r="D238" s="8">
        <f t="shared" si="195"/>
        <v>36031</v>
      </c>
      <c r="E238" s="9">
        <f t="shared" si="172"/>
        <v>0.55208333333333337</v>
      </c>
      <c r="F238" s="10">
        <f t="shared" si="180"/>
        <v>2451050.010416667</v>
      </c>
      <c r="G238" s="7">
        <f t="shared" si="181"/>
        <v>-1.3552076203505075E-2</v>
      </c>
      <c r="H238" s="6">
        <f t="shared" si="148"/>
        <v>152.58128393467888</v>
      </c>
      <c r="I238">
        <f t="shared" si="149"/>
        <v>-130.33276281211982</v>
      </c>
      <c r="J238" s="6">
        <f t="shared" si="150"/>
        <v>1.6709203665357799E-2</v>
      </c>
      <c r="K238">
        <f t="shared" si="151"/>
        <v>-1.439966951928848</v>
      </c>
      <c r="L238">
        <f t="shared" si="182"/>
        <v>151.14131698275003</v>
      </c>
      <c r="M238">
        <f t="shared" si="183"/>
        <v>-131.77272976404868</v>
      </c>
      <c r="N238">
        <f t="shared" si="184"/>
        <v>1.0109752862841788</v>
      </c>
      <c r="O238">
        <f t="shared" si="152"/>
        <v>151.13332797042503</v>
      </c>
      <c r="P238">
        <f t="shared" si="153"/>
        <v>23.439467344537388</v>
      </c>
      <c r="Q238">
        <f t="shared" si="154"/>
        <v>-2.2444539863076696E-3</v>
      </c>
      <c r="R238">
        <f t="shared" si="155"/>
        <v>23.43722289055108</v>
      </c>
      <c r="S238">
        <f t="shared" si="156"/>
        <v>11.070698770177184</v>
      </c>
      <c r="T238">
        <f t="shared" si="157"/>
        <v>4.3026719110072553E-2</v>
      </c>
      <c r="U238">
        <f t="shared" si="158"/>
        <v>-2.3916887802118061</v>
      </c>
      <c r="V238">
        <f t="shared" si="159"/>
        <v>720.0548712197882</v>
      </c>
      <c r="W238">
        <f t="shared" si="185"/>
        <v>1.3717804947049217E-2</v>
      </c>
      <c r="X238">
        <f t="shared" si="160"/>
        <v>30.749912578827256</v>
      </c>
      <c r="Y238">
        <f t="shared" si="186"/>
        <v>59.250087421172744</v>
      </c>
      <c r="Z238">
        <f t="shared" si="187"/>
        <v>9.5975038116076911E-3</v>
      </c>
      <c r="AA238" s="13">
        <f t="shared" si="188"/>
        <v>59.259684924984349</v>
      </c>
      <c r="AB238" s="13">
        <f t="shared" si="161"/>
        <v>180.02633042664169</v>
      </c>
      <c r="AD238" s="10">
        <f t="shared" si="162"/>
        <v>2451050.0087176668</v>
      </c>
      <c r="AE238" s="1">
        <f t="shared" si="189"/>
        <v>-1.3552122719593544E-2</v>
      </c>
      <c r="AF238">
        <f t="shared" si="163"/>
        <v>152.57960931968489</v>
      </c>
      <c r="AG238">
        <f t="shared" si="164"/>
        <v>-130.33443734712807</v>
      </c>
      <c r="AH238">
        <f t="shared" si="165"/>
        <v>1.6709203667313037E-2</v>
      </c>
      <c r="AI238">
        <f t="shared" si="166"/>
        <v>-1.4399305659739801</v>
      </c>
      <c r="AJ238">
        <f t="shared" si="190"/>
        <v>151.13967875371091</v>
      </c>
      <c r="AK238">
        <f t="shared" si="191"/>
        <v>-131.77436791310205</v>
      </c>
      <c r="AL238">
        <f t="shared" si="192"/>
        <v>1.0109756505370262</v>
      </c>
      <c r="AM238">
        <f t="shared" si="167"/>
        <v>151.13168974796653</v>
      </c>
      <c r="AN238">
        <f t="shared" si="168"/>
        <v>23.43946734514229</v>
      </c>
      <c r="AO238">
        <f t="shared" si="169"/>
        <v>-2.2444559197014212E-3</v>
      </c>
      <c r="AP238">
        <f t="shared" si="170"/>
        <v>23.437222889222589</v>
      </c>
      <c r="AQ238">
        <f t="shared" si="171"/>
        <v>11.071280215603174</v>
      </c>
      <c r="AR238">
        <f t="shared" si="173"/>
        <v>4.3026719105056045E-2</v>
      </c>
      <c r="AS238">
        <f t="shared" si="174"/>
        <v>-2.3921435262094679</v>
      </c>
      <c r="AT238">
        <f t="shared" si="193"/>
        <v>101.24211504997052</v>
      </c>
      <c r="AU238" s="38">
        <f t="shared" si="175"/>
        <v>0.55204554411542328</v>
      </c>
      <c r="AV238">
        <f t="shared" si="176"/>
        <v>11.167108855567308</v>
      </c>
      <c r="AW238">
        <f t="shared" si="177"/>
        <v>10.974630298530462</v>
      </c>
      <c r="AX238">
        <f t="shared" si="196"/>
        <v>101.33330832096017</v>
      </c>
      <c r="AY238">
        <f t="shared" si="196"/>
        <v>101.15023313694775</v>
      </c>
      <c r="AZ238" s="39">
        <f t="shared" si="178"/>
        <v>0.27056413211275609</v>
      </c>
      <c r="BA238" s="39">
        <f t="shared" si="179"/>
        <v>0.83301841394027809</v>
      </c>
      <c r="BB238" s="10">
        <f t="shared" si="194"/>
        <v>809.93416583163162</v>
      </c>
    </row>
    <row r="239" spans="4:54" x14ac:dyDescent="0.35">
      <c r="D239" s="8">
        <f t="shared" si="195"/>
        <v>36032</v>
      </c>
      <c r="E239" s="9">
        <f t="shared" si="172"/>
        <v>0.55208333333333337</v>
      </c>
      <c r="F239" s="10">
        <f t="shared" si="180"/>
        <v>2451051.010416667</v>
      </c>
      <c r="G239" s="7">
        <f t="shared" si="181"/>
        <v>-1.3524697695633754E-2</v>
      </c>
      <c r="H239" s="6">
        <f t="shared" si="148"/>
        <v>153.56693129461837</v>
      </c>
      <c r="I239">
        <f t="shared" si="149"/>
        <v>-129.34716253028108</v>
      </c>
      <c r="J239" s="6">
        <f t="shared" si="150"/>
        <v>1.6709202514541392E-2</v>
      </c>
      <c r="K239">
        <f t="shared" si="151"/>
        <v>-1.4611771709069894</v>
      </c>
      <c r="L239">
        <f t="shared" si="182"/>
        <v>152.10575412371139</v>
      </c>
      <c r="M239">
        <f t="shared" si="183"/>
        <v>-130.80833970118806</v>
      </c>
      <c r="N239">
        <f t="shared" si="184"/>
        <v>1.0107592896557636</v>
      </c>
      <c r="O239">
        <f t="shared" si="152"/>
        <v>152.09776123914327</v>
      </c>
      <c r="P239">
        <f t="shared" si="153"/>
        <v>23.439466988502836</v>
      </c>
      <c r="Q239">
        <f t="shared" si="154"/>
        <v>-2.2433150665176075E-3</v>
      </c>
      <c r="R239">
        <f t="shared" si="155"/>
        <v>23.437223673436318</v>
      </c>
      <c r="S239">
        <f t="shared" si="156"/>
        <v>10.727022970666424</v>
      </c>
      <c r="T239">
        <f t="shared" si="157"/>
        <v>4.302672206631486E-2</v>
      </c>
      <c r="U239">
        <f t="shared" si="158"/>
        <v>-2.1205781051766377</v>
      </c>
      <c r="V239">
        <f t="shared" si="159"/>
        <v>720.32598189482337</v>
      </c>
      <c r="W239">
        <f t="shared" si="185"/>
        <v>8.1495473705842869E-2</v>
      </c>
      <c r="X239">
        <f t="shared" si="160"/>
        <v>31.093668203180854</v>
      </c>
      <c r="Y239">
        <f t="shared" si="186"/>
        <v>58.906331796819146</v>
      </c>
      <c r="Z239">
        <f t="shared" si="187"/>
        <v>9.7289045539942203E-3</v>
      </c>
      <c r="AA239" s="13">
        <f t="shared" si="188"/>
        <v>58.916060701373141</v>
      </c>
      <c r="AB239" s="13">
        <f t="shared" si="161"/>
        <v>180.15504535370576</v>
      </c>
      <c r="AD239" s="10">
        <f t="shared" si="162"/>
        <v>2451051.0087176668</v>
      </c>
      <c r="AE239" s="1">
        <f t="shared" si="189"/>
        <v>-1.3524744211722225E-2</v>
      </c>
      <c r="AF239">
        <f t="shared" si="163"/>
        <v>153.56525667962433</v>
      </c>
      <c r="AG239">
        <f t="shared" si="164"/>
        <v>-129.34883706528939</v>
      </c>
      <c r="AH239">
        <f t="shared" si="165"/>
        <v>1.670920251649663E-2</v>
      </c>
      <c r="AI239">
        <f t="shared" si="166"/>
        <v>-1.4611414851420972</v>
      </c>
      <c r="AJ239">
        <f t="shared" si="190"/>
        <v>152.10411519448223</v>
      </c>
      <c r="AK239">
        <f t="shared" si="191"/>
        <v>-130.80997855043148</v>
      </c>
      <c r="AL239">
        <f t="shared" si="192"/>
        <v>1.0107596593333581</v>
      </c>
      <c r="AM239">
        <f t="shared" si="167"/>
        <v>152.0961223164914</v>
      </c>
      <c r="AN239">
        <f t="shared" si="168"/>
        <v>23.439466989107739</v>
      </c>
      <c r="AO239">
        <f t="shared" si="169"/>
        <v>-2.243317003167794E-3</v>
      </c>
      <c r="AP239">
        <f t="shared" si="170"/>
        <v>23.437223672104572</v>
      </c>
      <c r="AQ239">
        <f t="shared" si="171"/>
        <v>10.727609302278193</v>
      </c>
      <c r="AR239">
        <f t="shared" si="173"/>
        <v>4.3026722061286077E-2</v>
      </c>
      <c r="AS239">
        <f t="shared" si="174"/>
        <v>-2.121044506168448</v>
      </c>
      <c r="AT239">
        <f t="shared" si="193"/>
        <v>100.91581608447605</v>
      </c>
      <c r="AU239" s="38">
        <f t="shared" si="175"/>
        <v>0.55185728090706143</v>
      </c>
      <c r="AV239">
        <f t="shared" si="176"/>
        <v>10.823947720841215</v>
      </c>
      <c r="AW239">
        <f t="shared" si="177"/>
        <v>10.630477118693374</v>
      </c>
      <c r="AX239">
        <f t="shared" si="196"/>
        <v>101.00716812403068</v>
      </c>
      <c r="AY239">
        <f t="shared" si="196"/>
        <v>100.82380198037293</v>
      </c>
      <c r="AZ239" s="39">
        <f t="shared" si="178"/>
        <v>0.27128181389586509</v>
      </c>
      <c r="BA239" s="39">
        <f t="shared" si="179"/>
        <v>0.83192339751920852</v>
      </c>
      <c r="BB239" s="10">
        <f t="shared" si="194"/>
        <v>807.32388041761442</v>
      </c>
    </row>
    <row r="240" spans="4:54" x14ac:dyDescent="0.35">
      <c r="D240" s="8">
        <f t="shared" si="195"/>
        <v>36033</v>
      </c>
      <c r="E240" s="9">
        <f t="shared" si="172"/>
        <v>0.55208333333333337</v>
      </c>
      <c r="F240" s="10">
        <f t="shared" si="180"/>
        <v>2451052.010416667</v>
      </c>
      <c r="G240" s="7">
        <f t="shared" si="181"/>
        <v>-1.3497319187762433E-2</v>
      </c>
      <c r="H240" s="6">
        <f t="shared" si="148"/>
        <v>154.55257865455832</v>
      </c>
      <c r="I240">
        <f t="shared" si="149"/>
        <v>-128.36156224844245</v>
      </c>
      <c r="J240" s="6">
        <f t="shared" si="150"/>
        <v>1.670920136372479E-2</v>
      </c>
      <c r="K240">
        <f t="shared" si="151"/>
        <v>-1.4819721053043162</v>
      </c>
      <c r="L240">
        <f t="shared" si="182"/>
        <v>153.07060654925399</v>
      </c>
      <c r="M240">
        <f t="shared" si="183"/>
        <v>-129.84353435374678</v>
      </c>
      <c r="N240">
        <f t="shared" si="184"/>
        <v>1.0105401302473669</v>
      </c>
      <c r="O240">
        <f t="shared" si="152"/>
        <v>153.06260979440984</v>
      </c>
      <c r="P240">
        <f t="shared" si="153"/>
        <v>23.439466632468285</v>
      </c>
      <c r="Q240">
        <f t="shared" si="154"/>
        <v>-2.2421742305376528E-3</v>
      </c>
      <c r="R240">
        <f t="shared" si="155"/>
        <v>23.437224458237747</v>
      </c>
      <c r="S240">
        <f t="shared" si="156"/>
        <v>10.380515700335213</v>
      </c>
      <c r="T240">
        <f t="shared" si="157"/>
        <v>4.3026725029792989E-2</v>
      </c>
      <c r="U240">
        <f t="shared" si="158"/>
        <v>-1.8427276542753455</v>
      </c>
      <c r="V240">
        <f t="shared" si="159"/>
        <v>720.60383234572464</v>
      </c>
      <c r="W240">
        <f t="shared" si="185"/>
        <v>0.15095808643116015</v>
      </c>
      <c r="X240">
        <f t="shared" si="160"/>
        <v>31.44037277395886</v>
      </c>
      <c r="Y240">
        <f t="shared" si="186"/>
        <v>58.559627226041144</v>
      </c>
      <c r="Z240">
        <f t="shared" si="187"/>
        <v>9.8623944904953562E-3</v>
      </c>
      <c r="AA240" s="13">
        <f t="shared" si="188"/>
        <v>58.569489620531641</v>
      </c>
      <c r="AB240" s="13">
        <f t="shared" si="161"/>
        <v>180.28467148868742</v>
      </c>
      <c r="AD240" s="10">
        <f t="shared" si="162"/>
        <v>2451052.0087176668</v>
      </c>
      <c r="AE240" s="1">
        <f t="shared" si="189"/>
        <v>-1.3497365703850904E-2</v>
      </c>
      <c r="AF240">
        <f t="shared" si="163"/>
        <v>154.55090403956427</v>
      </c>
      <c r="AG240">
        <f t="shared" si="164"/>
        <v>-128.36323678345076</v>
      </c>
      <c r="AH240">
        <f t="shared" si="165"/>
        <v>1.6709201365680028E-2</v>
      </c>
      <c r="AI240">
        <f t="shared" si="166"/>
        <v>-1.4819371304391593</v>
      </c>
      <c r="AJ240">
        <f t="shared" si="190"/>
        <v>153.06896690912512</v>
      </c>
      <c r="AK240">
        <f t="shared" si="191"/>
        <v>-129.84517391388991</v>
      </c>
      <c r="AL240">
        <f t="shared" si="192"/>
        <v>1.0105405052472449</v>
      </c>
      <c r="AM240">
        <f t="shared" si="167"/>
        <v>153.06097016085488</v>
      </c>
      <c r="AN240">
        <f t="shared" si="168"/>
        <v>23.439466633073188</v>
      </c>
      <c r="AO240">
        <f t="shared" si="169"/>
        <v>-2.2421761704426195E-3</v>
      </c>
      <c r="AP240">
        <f t="shared" si="170"/>
        <v>23.437224456902744</v>
      </c>
      <c r="AQ240">
        <f t="shared" si="171"/>
        <v>10.381106767321098</v>
      </c>
      <c r="AR240">
        <f t="shared" si="173"/>
        <v>4.3026725024751904E-2</v>
      </c>
      <c r="AS240">
        <f t="shared" si="174"/>
        <v>-1.8432053010385998</v>
      </c>
      <c r="AT240">
        <f t="shared" si="193"/>
        <v>100.58798176438768</v>
      </c>
      <c r="AU240" s="38">
        <f t="shared" si="175"/>
        <v>0.55166433701461015</v>
      </c>
      <c r="AV240">
        <f t="shared" si="176"/>
        <v>10.477923408064372</v>
      </c>
      <c r="AW240">
        <f t="shared" si="177"/>
        <v>10.283523759071802</v>
      </c>
      <c r="AX240">
        <f t="shared" si="196"/>
        <v>100.6794681081837</v>
      </c>
      <c r="AY240">
        <f t="shared" si="196"/>
        <v>100.49585947588992</v>
      </c>
      <c r="AZ240" s="39">
        <f t="shared" si="178"/>
        <v>0.27199914782521095</v>
      </c>
      <c r="BA240" s="39">
        <f t="shared" si="179"/>
        <v>0.83081950222541534</v>
      </c>
      <c r="BB240" s="10">
        <f t="shared" si="194"/>
        <v>804.70131033629445</v>
      </c>
    </row>
    <row r="241" spans="4:54" x14ac:dyDescent="0.35">
      <c r="D241" s="8">
        <f t="shared" si="195"/>
        <v>36034</v>
      </c>
      <c r="E241" s="9">
        <f t="shared" si="172"/>
        <v>0.55208333333333337</v>
      </c>
      <c r="F241" s="10">
        <f t="shared" si="180"/>
        <v>2451053.010416667</v>
      </c>
      <c r="G241" s="7">
        <f t="shared" si="181"/>
        <v>-1.3469940679891114E-2</v>
      </c>
      <c r="H241" s="6">
        <f t="shared" si="148"/>
        <v>155.53822601449878</v>
      </c>
      <c r="I241">
        <f t="shared" si="149"/>
        <v>-127.37596196660422</v>
      </c>
      <c r="J241" s="6">
        <f t="shared" si="150"/>
        <v>1.6709200212908001E-2</v>
      </c>
      <c r="K241">
        <f t="shared" si="151"/>
        <v>-1.5023455035353286</v>
      </c>
      <c r="L241">
        <f t="shared" si="182"/>
        <v>154.03588051096344</v>
      </c>
      <c r="M241">
        <f t="shared" si="183"/>
        <v>-128.87830747013956</v>
      </c>
      <c r="N241">
        <f t="shared" si="184"/>
        <v>1.0103178688435013</v>
      </c>
      <c r="O241">
        <f t="shared" si="152"/>
        <v>154.02787988781361</v>
      </c>
      <c r="P241">
        <f t="shared" si="153"/>
        <v>23.439466276433734</v>
      </c>
      <c r="Q241">
        <f t="shared" si="154"/>
        <v>-2.2410314793422799E-3</v>
      </c>
      <c r="R241">
        <f t="shared" si="155"/>
        <v>23.437225244954391</v>
      </c>
      <c r="S241">
        <f t="shared" si="156"/>
        <v>10.031265785139263</v>
      </c>
      <c r="T241">
        <f t="shared" si="157"/>
        <v>4.302672800050325E-2</v>
      </c>
      <c r="U241">
        <f t="shared" si="158"/>
        <v>-1.5583812338173346</v>
      </c>
      <c r="V241">
        <f t="shared" si="159"/>
        <v>720.88817876618259</v>
      </c>
      <c r="W241">
        <f t="shared" si="185"/>
        <v>0.22204469154564777</v>
      </c>
      <c r="X241">
        <f t="shared" si="160"/>
        <v>31.789942569158498</v>
      </c>
      <c r="Y241">
        <f t="shared" si="186"/>
        <v>58.210057430841502</v>
      </c>
      <c r="Z241">
        <f t="shared" si="187"/>
        <v>9.997986357156213E-3</v>
      </c>
      <c r="AA241" s="13">
        <f t="shared" si="188"/>
        <v>58.220055417198658</v>
      </c>
      <c r="AB241" s="13">
        <f t="shared" si="161"/>
        <v>180.41505103603416</v>
      </c>
      <c r="AD241" s="10">
        <f t="shared" si="162"/>
        <v>2451053.0087176668</v>
      </c>
      <c r="AE241" s="1">
        <f t="shared" si="189"/>
        <v>-1.3469987195979582E-2</v>
      </c>
      <c r="AF241">
        <f t="shared" si="163"/>
        <v>155.53655139950467</v>
      </c>
      <c r="AG241">
        <f t="shared" si="164"/>
        <v>-127.37763650161247</v>
      </c>
      <c r="AH241">
        <f t="shared" si="165"/>
        <v>1.6709200214863239E-2</v>
      </c>
      <c r="AI241">
        <f t="shared" si="166"/>
        <v>-1.5023112501027958</v>
      </c>
      <c r="AJ241">
        <f t="shared" si="190"/>
        <v>154.03424014940188</v>
      </c>
      <c r="AK241">
        <f t="shared" si="191"/>
        <v>-128.87994775171526</v>
      </c>
      <c r="AL241">
        <f t="shared" si="192"/>
        <v>1.0103182490615872</v>
      </c>
      <c r="AM241">
        <f t="shared" si="167"/>
        <v>154.02623953282261</v>
      </c>
      <c r="AN241">
        <f t="shared" si="168"/>
        <v>23.439466277038637</v>
      </c>
      <c r="AO241">
        <f t="shared" si="169"/>
        <v>-2.241033422500371E-3</v>
      </c>
      <c r="AP241">
        <f t="shared" si="170"/>
        <v>23.437225243616137</v>
      </c>
      <c r="AQ241">
        <f t="shared" si="171"/>
        <v>10.031861436481938</v>
      </c>
      <c r="AR241">
        <f t="shared" si="173"/>
        <v>4.302672799544989E-2</v>
      </c>
      <c r="AS241">
        <f t="shared" si="174"/>
        <v>-1.558869707210899</v>
      </c>
      <c r="AT241">
        <f t="shared" si="193"/>
        <v>100.25868252187885</v>
      </c>
      <c r="AU241" s="38">
        <f t="shared" si="175"/>
        <v>0.55146688174111869</v>
      </c>
      <c r="AV241">
        <f t="shared" si="176"/>
        <v>10.12912498300097</v>
      </c>
      <c r="AW241">
        <f t="shared" si="177"/>
        <v>9.9338588021551342</v>
      </c>
      <c r="AX241">
        <f t="shared" si="196"/>
        <v>100.3502795566462</v>
      </c>
      <c r="AY241">
        <f t="shared" si="196"/>
        <v>100.1664752147079</v>
      </c>
      <c r="AZ241" s="39">
        <f t="shared" si="178"/>
        <v>0.27271610519487921</v>
      </c>
      <c r="BA241" s="39">
        <f t="shared" si="179"/>
        <v>0.8297070906708629</v>
      </c>
      <c r="BB241" s="10">
        <f t="shared" si="194"/>
        <v>802.0670190854164</v>
      </c>
    </row>
    <row r="242" spans="4:54" x14ac:dyDescent="0.35">
      <c r="D242" s="8">
        <f t="shared" si="195"/>
        <v>36035</v>
      </c>
      <c r="E242" s="9">
        <f t="shared" si="172"/>
        <v>0.55208333333333337</v>
      </c>
      <c r="F242" s="10">
        <f t="shared" si="180"/>
        <v>2451054.010416667</v>
      </c>
      <c r="G242" s="7">
        <f t="shared" si="181"/>
        <v>-1.3442562172019792E-2</v>
      </c>
      <c r="H242" s="6">
        <f t="shared" si="148"/>
        <v>156.52387337443963</v>
      </c>
      <c r="I242">
        <f t="shared" si="149"/>
        <v>-126.39036168476611</v>
      </c>
      <c r="J242" s="6">
        <f t="shared" si="150"/>
        <v>1.6709199062091021E-2</v>
      </c>
      <c r="K242">
        <f t="shared" si="151"/>
        <v>-1.5222912190775457</v>
      </c>
      <c r="L242">
        <f t="shared" si="182"/>
        <v>155.00158215536209</v>
      </c>
      <c r="M242">
        <f t="shared" si="183"/>
        <v>-127.91265290384365</v>
      </c>
      <c r="N242">
        <f t="shared" si="184"/>
        <v>1.010092567170731</v>
      </c>
      <c r="O242">
        <f t="shared" si="152"/>
        <v>154.99357766588025</v>
      </c>
      <c r="P242">
        <f t="shared" si="153"/>
        <v>23.439465920399186</v>
      </c>
      <c r="Q242">
        <f t="shared" si="154"/>
        <v>-2.2398868139076036E-3</v>
      </c>
      <c r="R242">
        <f t="shared" si="155"/>
        <v>23.437226033585279</v>
      </c>
      <c r="S242">
        <f t="shared" si="156"/>
        <v>9.6793621701009176</v>
      </c>
      <c r="T242">
        <f t="shared" si="157"/>
        <v>4.3026730978441965E-2</v>
      </c>
      <c r="U242">
        <f t="shared" si="158"/>
        <v>-1.2677883599506727</v>
      </c>
      <c r="V242">
        <f t="shared" si="159"/>
        <v>721.17877164004926</v>
      </c>
      <c r="W242">
        <f t="shared" si="185"/>
        <v>0.29469291001231568</v>
      </c>
      <c r="X242">
        <f t="shared" si="160"/>
        <v>32.142293302895617</v>
      </c>
      <c r="Y242">
        <f t="shared" si="186"/>
        <v>57.857706697104383</v>
      </c>
      <c r="Z242">
        <f t="shared" si="187"/>
        <v>1.0135693399847132E-2</v>
      </c>
      <c r="AA242" s="13">
        <f t="shared" si="188"/>
        <v>57.867842390504229</v>
      </c>
      <c r="AB242" s="13">
        <f t="shared" si="161"/>
        <v>180.54602977663095</v>
      </c>
      <c r="AD242" s="10">
        <f t="shared" si="162"/>
        <v>2451054.0087176668</v>
      </c>
      <c r="AE242" s="1">
        <f t="shared" si="189"/>
        <v>-1.3442608688108261E-2</v>
      </c>
      <c r="AF242">
        <f t="shared" si="163"/>
        <v>156.52219875944564</v>
      </c>
      <c r="AG242">
        <f t="shared" si="164"/>
        <v>-126.39203621977441</v>
      </c>
      <c r="AH242">
        <f t="shared" si="165"/>
        <v>1.6709199064046259E-2</v>
      </c>
      <c r="AI242">
        <f t="shared" si="166"/>
        <v>-1.5222576974303974</v>
      </c>
      <c r="AJ242">
        <f t="shared" si="190"/>
        <v>154.99994106201524</v>
      </c>
      <c r="AK242">
        <f t="shared" si="191"/>
        <v>-127.9142939172048</v>
      </c>
      <c r="AL242">
        <f t="shared" si="192"/>
        <v>1.0100929525013604</v>
      </c>
      <c r="AM242">
        <f t="shared" si="167"/>
        <v>154.99193657910064</v>
      </c>
      <c r="AN242">
        <f t="shared" si="168"/>
        <v>23.439465921004086</v>
      </c>
      <c r="AO242">
        <f t="shared" si="169"/>
        <v>-2.2398887603171597E-3</v>
      </c>
      <c r="AP242">
        <f t="shared" si="170"/>
        <v>23.437226032243768</v>
      </c>
      <c r="AQ242">
        <f t="shared" si="171"/>
        <v>9.6799622545836499</v>
      </c>
      <c r="AR242">
        <f t="shared" si="173"/>
        <v>4.3026730973376295E-2</v>
      </c>
      <c r="AS242">
        <f t="shared" si="174"/>
        <v>-1.2682872313464473</v>
      </c>
      <c r="AT242">
        <f t="shared" si="193"/>
        <v>99.927986645311123</v>
      </c>
      <c r="AU242" s="38">
        <f t="shared" si="175"/>
        <v>0.55126508835510168</v>
      </c>
      <c r="AV242">
        <f t="shared" si="176"/>
        <v>9.7776416344426167</v>
      </c>
      <c r="AW242">
        <f t="shared" si="177"/>
        <v>9.5815709460532066</v>
      </c>
      <c r="AX242">
        <f t="shared" si="196"/>
        <v>100.01967158544433</v>
      </c>
      <c r="AY242">
        <f t="shared" si="196"/>
        <v>99.835716668289493</v>
      </c>
      <c r="AZ242" s="39">
        <f t="shared" si="178"/>
        <v>0.273432667284423</v>
      </c>
      <c r="BA242" s="39">
        <f t="shared" si="179"/>
        <v>0.82858652354479478</v>
      </c>
      <c r="BB242" s="10">
        <f t="shared" si="194"/>
        <v>799.42155301493528</v>
      </c>
    </row>
    <row r="243" spans="4:54" x14ac:dyDescent="0.35">
      <c r="D243" s="8">
        <f t="shared" si="195"/>
        <v>36036</v>
      </c>
      <c r="E243" s="9">
        <f t="shared" si="172"/>
        <v>0.55208333333333337</v>
      </c>
      <c r="F243" s="10">
        <f t="shared" si="180"/>
        <v>2451055.010416667</v>
      </c>
      <c r="G243" s="7">
        <f t="shared" si="181"/>
        <v>-1.3415183664148471E-2</v>
      </c>
      <c r="H243" s="6">
        <f t="shared" si="148"/>
        <v>157.50952073438094</v>
      </c>
      <c r="I243">
        <f t="shared" si="149"/>
        <v>-125.40476140292822</v>
      </c>
      <c r="J243" s="6">
        <f t="shared" si="150"/>
        <v>1.670919791127385E-2</v>
      </c>
      <c r="K243">
        <f t="shared" si="151"/>
        <v>-1.5418032123821568</v>
      </c>
      <c r="L243">
        <f t="shared" si="182"/>
        <v>155.96771752199879</v>
      </c>
      <c r="M243">
        <f t="shared" si="183"/>
        <v>-126.94656461531038</v>
      </c>
      <c r="N243">
        <f t="shared" si="184"/>
        <v>1.0098642878840496</v>
      </c>
      <c r="O243">
        <f t="shared" si="152"/>
        <v>155.95970916816196</v>
      </c>
      <c r="P243">
        <f t="shared" si="153"/>
        <v>23.439465564364632</v>
      </c>
      <c r="Q243">
        <f t="shared" si="154"/>
        <v>-2.2387402352113711E-3</v>
      </c>
      <c r="R243">
        <f t="shared" si="155"/>
        <v>23.437226824129421</v>
      </c>
      <c r="S243">
        <f t="shared" si="156"/>
        <v>9.32489391626574</v>
      </c>
      <c r="T243">
        <f t="shared" si="157"/>
        <v>4.3026733963605415E-2</v>
      </c>
      <c r="U243">
        <f t="shared" si="158"/>
        <v>-0.97120400937110607</v>
      </c>
      <c r="V243">
        <f t="shared" si="159"/>
        <v>721.47535599062883</v>
      </c>
      <c r="W243">
        <f t="shared" si="185"/>
        <v>0.36883899765720685</v>
      </c>
      <c r="X243">
        <f t="shared" si="160"/>
        <v>32.497340112285457</v>
      </c>
      <c r="Y243">
        <f t="shared" si="186"/>
        <v>57.502659887714543</v>
      </c>
      <c r="Z243">
        <f t="shared" si="187"/>
        <v>1.0275529362818432E-2</v>
      </c>
      <c r="AA243" s="13">
        <f t="shared" si="188"/>
        <v>57.512935417077358</v>
      </c>
      <c r="AB243" s="13">
        <f t="shared" si="161"/>
        <v>180.67745709787724</v>
      </c>
      <c r="AD243" s="10">
        <f t="shared" si="162"/>
        <v>2451055.0087176668</v>
      </c>
      <c r="AE243" s="1">
        <f t="shared" si="189"/>
        <v>-1.341523018023694E-2</v>
      </c>
      <c r="AF243">
        <f t="shared" si="163"/>
        <v>157.50784611938695</v>
      </c>
      <c r="AG243">
        <f t="shared" si="164"/>
        <v>-125.40643593793646</v>
      </c>
      <c r="AH243">
        <f t="shared" si="165"/>
        <v>1.6709197913229092E-2</v>
      </c>
      <c r="AI243">
        <f t="shared" si="166"/>
        <v>-1.5417704326897941</v>
      </c>
      <c r="AJ243">
        <f t="shared" si="190"/>
        <v>155.96607568669717</v>
      </c>
      <c r="AK243">
        <f t="shared" si="191"/>
        <v>-126.94820637062625</v>
      </c>
      <c r="AL243">
        <f t="shared" si="192"/>
        <v>1.0098646782199916</v>
      </c>
      <c r="AM243">
        <f t="shared" si="167"/>
        <v>155.95806733942419</v>
      </c>
      <c r="AN243">
        <f t="shared" si="168"/>
        <v>23.439465564969534</v>
      </c>
      <c r="AO243">
        <f t="shared" si="169"/>
        <v>-2.2387421848707283E-3</v>
      </c>
      <c r="AP243">
        <f t="shared" si="170"/>
        <v>23.437226822784663</v>
      </c>
      <c r="AQ243">
        <f t="shared" si="171"/>
        <v>9.3254982824765733</v>
      </c>
      <c r="AR243">
        <f t="shared" si="173"/>
        <v>4.3026733958527484E-2</v>
      </c>
      <c r="AS243">
        <f t="shared" si="174"/>
        <v>-0.97171284106960076</v>
      </c>
      <c r="AT243">
        <f t="shared" si="193"/>
        <v>99.595960340807153</v>
      </c>
      <c r="AU243" s="38">
        <f t="shared" si="175"/>
        <v>0.55105913391740946</v>
      </c>
      <c r="AV243">
        <f t="shared" si="176"/>
        <v>9.4235626705549667</v>
      </c>
      <c r="AW243">
        <f t="shared" si="177"/>
        <v>9.2267490020351417</v>
      </c>
      <c r="AX243">
        <f t="shared" si="196"/>
        <v>99.687711204185007</v>
      </c>
      <c r="AY243">
        <f t="shared" si="196"/>
        <v>99.503649250650952</v>
      </c>
      <c r="AZ243" s="39">
        <f t="shared" si="178"/>
        <v>0.27414882501689553</v>
      </c>
      <c r="BA243" s="39">
        <f t="shared" si="179"/>
        <v>0.82745815961366209</v>
      </c>
      <c r="BB243" s="10">
        <f t="shared" si="194"/>
        <v>796.76544181934389</v>
      </c>
    </row>
    <row r="244" spans="4:54" x14ac:dyDescent="0.35">
      <c r="D244" s="8">
        <f t="shared" si="195"/>
        <v>36037</v>
      </c>
      <c r="E244" s="9">
        <f t="shared" si="172"/>
        <v>0.55208333333333337</v>
      </c>
      <c r="F244" s="10">
        <f t="shared" si="180"/>
        <v>2451056.010416667</v>
      </c>
      <c r="G244" s="7">
        <f t="shared" si="181"/>
        <v>-1.338780515627715E-2</v>
      </c>
      <c r="H244" s="6">
        <f t="shared" si="148"/>
        <v>158.49516809432271</v>
      </c>
      <c r="I244">
        <f t="shared" si="149"/>
        <v>-124.41916112109061</v>
      </c>
      <c r="J244" s="6">
        <f t="shared" si="150"/>
        <v>1.6709196760456492E-2</v>
      </c>
      <c r="K244">
        <f t="shared" si="151"/>
        <v>-1.560875552775205</v>
      </c>
      <c r="L244">
        <f t="shared" si="182"/>
        <v>156.93429254154751</v>
      </c>
      <c r="M244">
        <f t="shared" si="183"/>
        <v>-125.98003667386581</v>
      </c>
      <c r="N244">
        <f t="shared" si="184"/>
        <v>1.0096330945529597</v>
      </c>
      <c r="O244">
        <f t="shared" si="152"/>
        <v>156.92628032533594</v>
      </c>
      <c r="P244">
        <f t="shared" si="153"/>
        <v>23.439465208330081</v>
      </c>
      <c r="Q244">
        <f t="shared" si="154"/>
        <v>-2.2375917442329645E-3</v>
      </c>
      <c r="R244">
        <f t="shared" si="155"/>
        <v>23.437227616585847</v>
      </c>
      <c r="S244">
        <f t="shared" si="156"/>
        <v>8.9679501990630435</v>
      </c>
      <c r="T244">
        <f t="shared" si="157"/>
        <v>4.3026736955989936E-2</v>
      </c>
      <c r="U244">
        <f t="shared" si="158"/>
        <v>-0.66888837960767311</v>
      </c>
      <c r="V244">
        <f t="shared" si="159"/>
        <v>721.77767162039231</v>
      </c>
      <c r="W244">
        <f t="shared" si="185"/>
        <v>0.44441790509807788</v>
      </c>
      <c r="X244">
        <f t="shared" si="160"/>
        <v>32.854997544985018</v>
      </c>
      <c r="Y244">
        <f t="shared" si="186"/>
        <v>57.145002455014982</v>
      </c>
      <c r="Z244">
        <f t="shared" si="187"/>
        <v>1.0417508476150887E-2</v>
      </c>
      <c r="AA244" s="13">
        <f t="shared" si="188"/>
        <v>57.155419963491134</v>
      </c>
      <c r="AB244" s="13">
        <f t="shared" si="161"/>
        <v>180.80918601020474</v>
      </c>
      <c r="AD244" s="10">
        <f t="shared" si="162"/>
        <v>2451056.0087176668</v>
      </c>
      <c r="AE244" s="1">
        <f t="shared" si="189"/>
        <v>-1.3387851672365619E-2</v>
      </c>
      <c r="AF244">
        <f t="shared" si="163"/>
        <v>158.49349347932872</v>
      </c>
      <c r="AG244">
        <f t="shared" si="164"/>
        <v>-124.42083565609886</v>
      </c>
      <c r="AH244">
        <f t="shared" si="165"/>
        <v>1.670919676241173E-2</v>
      </c>
      <c r="AI244">
        <f t="shared" si="166"/>
        <v>-1.5608435250204415</v>
      </c>
      <c r="AJ244">
        <f t="shared" si="190"/>
        <v>156.93264995430829</v>
      </c>
      <c r="AK244">
        <f t="shared" si="191"/>
        <v>-125.9816791811193</v>
      </c>
      <c r="AL244">
        <f t="shared" si="192"/>
        <v>1.0096334897854427</v>
      </c>
      <c r="AM244">
        <f t="shared" si="167"/>
        <v>156.92463774465722</v>
      </c>
      <c r="AN244">
        <f t="shared" si="168"/>
        <v>23.439465208934983</v>
      </c>
      <c r="AO244">
        <f t="shared" si="169"/>
        <v>-2.2375936971404573E-3</v>
      </c>
      <c r="AP244">
        <f t="shared" si="170"/>
        <v>23.437227615237841</v>
      </c>
      <c r="AQ244">
        <f t="shared" si="171"/>
        <v>8.9685586953962559</v>
      </c>
      <c r="AR244">
        <f t="shared" si="173"/>
        <v>4.3026736950899737E-2</v>
      </c>
      <c r="AS244">
        <f t="shared" si="174"/>
        <v>-0.66940672523696465</v>
      </c>
      <c r="AT244">
        <f t="shared" si="193"/>
        <v>99.262667796715405</v>
      </c>
      <c r="AU244" s="38">
        <f t="shared" si="175"/>
        <v>0.55084919911474794</v>
      </c>
      <c r="AV244">
        <f t="shared" si="176"/>
        <v>9.0669775166625062</v>
      </c>
      <c r="AW244">
        <f t="shared" si="177"/>
        <v>8.8694818934370119</v>
      </c>
      <c r="AX244">
        <f t="shared" si="196"/>
        <v>99.354463379836545</v>
      </c>
      <c r="AY244">
        <f t="shared" si="196"/>
        <v>99.170336383450447</v>
      </c>
      <c r="AZ244" s="39">
        <f t="shared" si="178"/>
        <v>0.27486457861520197</v>
      </c>
      <c r="BA244" s="39">
        <f t="shared" si="179"/>
        <v>0.82632235573544366</v>
      </c>
      <c r="BB244" s="10">
        <f t="shared" si="194"/>
        <v>794.09919905314803</v>
      </c>
    </row>
    <row r="245" spans="4:54" x14ac:dyDescent="0.35">
      <c r="D245" s="8">
        <f t="shared" si="195"/>
        <v>36038</v>
      </c>
      <c r="E245" s="9">
        <f t="shared" si="172"/>
        <v>0.55208333333333337</v>
      </c>
      <c r="F245" s="10">
        <f t="shared" si="180"/>
        <v>2451057.010416667</v>
      </c>
      <c r="G245" s="7">
        <f t="shared" si="181"/>
        <v>-1.3360426648405829E-2</v>
      </c>
      <c r="H245" s="6">
        <f t="shared" si="148"/>
        <v>159.48081545426493</v>
      </c>
      <c r="I245">
        <f t="shared" si="149"/>
        <v>-123.43356083925323</v>
      </c>
      <c r="J245" s="6">
        <f t="shared" si="150"/>
        <v>1.6709195609638943E-2</v>
      </c>
      <c r="K245">
        <f t="shared" si="151"/>
        <v>-1.5795024203486958</v>
      </c>
      <c r="L245">
        <f t="shared" si="182"/>
        <v>157.90131303391624</v>
      </c>
      <c r="M245">
        <f t="shared" si="183"/>
        <v>-125.01306325960192</v>
      </c>
      <c r="N245">
        <f t="shared" si="184"/>
        <v>1.0093990516472604</v>
      </c>
      <c r="O245">
        <f t="shared" si="152"/>
        <v>157.89329695731354</v>
      </c>
      <c r="P245">
        <f t="shared" si="153"/>
        <v>23.439464852295529</v>
      </c>
      <c r="Q245">
        <f t="shared" si="154"/>
        <v>-2.2364413419533988E-3</v>
      </c>
      <c r="R245">
        <f t="shared" si="155"/>
        <v>23.437228410953576</v>
      </c>
      <c r="S245">
        <f t="shared" si="156"/>
        <v>8.6086203080182351</v>
      </c>
      <c r="T245">
        <f t="shared" si="157"/>
        <v>4.3026739955591788E-2</v>
      </c>
      <c r="U245">
        <f t="shared" si="158"/>
        <v>-0.36110665910376966</v>
      </c>
      <c r="V245">
        <f t="shared" si="159"/>
        <v>722.08545334089615</v>
      </c>
      <c r="W245">
        <f t="shared" si="185"/>
        <v>0.52136333522403788</v>
      </c>
      <c r="X245">
        <f t="shared" si="160"/>
        <v>33.215179547395252</v>
      </c>
      <c r="Y245">
        <f t="shared" si="186"/>
        <v>56.784820452604748</v>
      </c>
      <c r="Z245">
        <f t="shared" si="187"/>
        <v>1.0561645442014338E-2</v>
      </c>
      <c r="AA245" s="13">
        <f t="shared" si="188"/>
        <v>56.795382098046765</v>
      </c>
      <c r="AB245" s="13">
        <f t="shared" si="161"/>
        <v>180.94107315115915</v>
      </c>
      <c r="AD245" s="10">
        <f t="shared" si="162"/>
        <v>2451057.0087176668</v>
      </c>
      <c r="AE245" s="1">
        <f t="shared" si="189"/>
        <v>-1.3360473164494298E-2</v>
      </c>
      <c r="AF245">
        <f t="shared" si="163"/>
        <v>159.479140839271</v>
      </c>
      <c r="AG245">
        <f t="shared" si="164"/>
        <v>-123.43523537426148</v>
      </c>
      <c r="AH245">
        <f t="shared" si="165"/>
        <v>1.6709195611594181E-2</v>
      </c>
      <c r="AI245">
        <f t="shared" si="166"/>
        <v>-1.5794711543245552</v>
      </c>
      <c r="AJ245">
        <f t="shared" si="190"/>
        <v>157.89966968494645</v>
      </c>
      <c r="AK245">
        <f t="shared" si="191"/>
        <v>-125.01470652858603</v>
      </c>
      <c r="AL245">
        <f t="shared" si="192"/>
        <v>1.0093994516659941</v>
      </c>
      <c r="AM245">
        <f t="shared" si="167"/>
        <v>157.89165361490089</v>
      </c>
      <c r="AN245">
        <f t="shared" si="168"/>
        <v>23.439464852900432</v>
      </c>
      <c r="AO245">
        <f t="shared" si="169"/>
        <v>-2.2364432981073603E-3</v>
      </c>
      <c r="AP245">
        <f t="shared" si="170"/>
        <v>23.437228409602326</v>
      </c>
      <c r="AQ245">
        <f t="shared" si="171"/>
        <v>8.6092327826737272</v>
      </c>
      <c r="AR245">
        <f t="shared" si="173"/>
        <v>4.3026739950489355E-2</v>
      </c>
      <c r="AS245">
        <f t="shared" si="174"/>
        <v>-0.36163406400176912</v>
      </c>
      <c r="AT245">
        <f t="shared" si="193"/>
        <v>98.928171250729903</v>
      </c>
      <c r="AU245" s="38">
        <f t="shared" si="175"/>
        <v>0.5506354681000013</v>
      </c>
      <c r="AV245">
        <f t="shared" si="176"/>
        <v>8.7079757144199466</v>
      </c>
      <c r="AW245">
        <f t="shared" si="177"/>
        <v>8.509858655887605</v>
      </c>
      <c r="AX245">
        <f t="shared" si="196"/>
        <v>99.019991103264246</v>
      </c>
      <c r="AY245">
        <f t="shared" si="196"/>
        <v>98.835839563634607</v>
      </c>
      <c r="AZ245" s="39">
        <f t="shared" si="178"/>
        <v>0.2755799372576006</v>
      </c>
      <c r="BA245" s="39">
        <f t="shared" si="179"/>
        <v>0.82517946688787513</v>
      </c>
      <c r="BB245" s="10">
        <f t="shared" si="194"/>
        <v>791.42332266759536</v>
      </c>
    </row>
    <row r="246" spans="4:54" x14ac:dyDescent="0.35">
      <c r="D246" s="8">
        <f t="shared" si="195"/>
        <v>36039</v>
      </c>
      <c r="E246" s="9">
        <f t="shared" si="172"/>
        <v>0.55208333333333337</v>
      </c>
      <c r="F246" s="10">
        <f t="shared" si="180"/>
        <v>2451058.010416667</v>
      </c>
      <c r="G246" s="7">
        <f t="shared" si="181"/>
        <v>-1.3333048140534508E-2</v>
      </c>
      <c r="H246" s="6">
        <f t="shared" si="148"/>
        <v>160.4664628142076</v>
      </c>
      <c r="I246">
        <f t="shared" si="149"/>
        <v>-122.44796055741597</v>
      </c>
      <c r="J246" s="6">
        <f t="shared" si="150"/>
        <v>1.6709194458821203E-2</v>
      </c>
      <c r="K246">
        <f t="shared" si="151"/>
        <v>-1.597678107841052</v>
      </c>
      <c r="L246">
        <f t="shared" si="182"/>
        <v>158.86878470636654</v>
      </c>
      <c r="M246">
        <f t="shared" si="183"/>
        <v>-124.04563866525702</v>
      </c>
      <c r="N246">
        <f t="shared" si="184"/>
        <v>1.009162224522532</v>
      </c>
      <c r="O246">
        <f t="shared" si="152"/>
        <v>158.86076477135961</v>
      </c>
      <c r="P246">
        <f t="shared" si="153"/>
        <v>23.439464496260978</v>
      </c>
      <c r="Q246">
        <f t="shared" si="154"/>
        <v>-2.2352890293553225E-3</v>
      </c>
      <c r="R246">
        <f t="shared" si="155"/>
        <v>23.437229207231624</v>
      </c>
      <c r="S246">
        <f t="shared" si="156"/>
        <v>8.246993647765116</v>
      </c>
      <c r="T246">
        <f t="shared" si="157"/>
        <v>4.3026742962407313E-2</v>
      </c>
      <c r="U246">
        <f t="shared" si="158"/>
        <v>-4.8128807222658575E-2</v>
      </c>
      <c r="V246">
        <f t="shared" si="159"/>
        <v>722.39843119277737</v>
      </c>
      <c r="W246">
        <f t="shared" si="185"/>
        <v>0.59960779819434151</v>
      </c>
      <c r="X246">
        <f t="shared" si="160"/>
        <v>33.577799453515006</v>
      </c>
      <c r="Y246">
        <f t="shared" si="186"/>
        <v>56.422200546484994</v>
      </c>
      <c r="Z246">
        <f t="shared" si="187"/>
        <v>1.0707955419639276E-2</v>
      </c>
      <c r="AA246" s="13">
        <f t="shared" si="188"/>
        <v>56.432908501904635</v>
      </c>
      <c r="AB246" s="13">
        <f t="shared" si="161"/>
        <v>181.072978778058</v>
      </c>
      <c r="AD246" s="10">
        <f t="shared" si="162"/>
        <v>2451058.0087176668</v>
      </c>
      <c r="AE246" s="1">
        <f t="shared" si="189"/>
        <v>-1.3333094656622977E-2</v>
      </c>
      <c r="AF246">
        <f t="shared" si="163"/>
        <v>160.46478819921367</v>
      </c>
      <c r="AG246">
        <f t="shared" si="164"/>
        <v>-122.44963509242427</v>
      </c>
      <c r="AH246">
        <f t="shared" si="165"/>
        <v>1.6709194460776441E-2</v>
      </c>
      <c r="AI246">
        <f t="shared" si="166"/>
        <v>-1.5976476131475839</v>
      </c>
      <c r="AJ246">
        <f t="shared" si="190"/>
        <v>158.86714058606609</v>
      </c>
      <c r="AK246">
        <f t="shared" si="191"/>
        <v>-124.04728270557186</v>
      </c>
      <c r="AL246">
        <f t="shared" si="192"/>
        <v>1.009162629215735</v>
      </c>
      <c r="AM246">
        <f t="shared" si="167"/>
        <v>158.85912065761289</v>
      </c>
      <c r="AN246">
        <f t="shared" si="168"/>
        <v>23.439464496865881</v>
      </c>
      <c r="AO246">
        <f t="shared" si="169"/>
        <v>-2.2352909887540812E-3</v>
      </c>
      <c r="AP246">
        <f t="shared" si="170"/>
        <v>23.437229205877127</v>
      </c>
      <c r="AQ246">
        <f t="shared" si="171"/>
        <v>8.2476099487457244</v>
      </c>
      <c r="AR246">
        <f t="shared" si="173"/>
        <v>4.3026742957292613E-2</v>
      </c>
      <c r="AS246">
        <f t="shared" si="174"/>
        <v>-4.8664808802407596E-2</v>
      </c>
      <c r="AT246">
        <f t="shared" si="193"/>
        <v>98.592531059444525</v>
      </c>
      <c r="AU246" s="38">
        <f t="shared" si="175"/>
        <v>0.55041812833944614</v>
      </c>
      <c r="AV246">
        <f t="shared" si="176"/>
        <v>8.3466469223175324</v>
      </c>
      <c r="AW246">
        <f t="shared" si="177"/>
        <v>8.1479684388001754</v>
      </c>
      <c r="AX246">
        <f t="shared" si="196"/>
        <v>98.684355458294206</v>
      </c>
      <c r="AY246">
        <f t="shared" si="196"/>
        <v>98.50021843342931</v>
      </c>
      <c r="AZ246" s="39">
        <f t="shared" si="178"/>
        <v>0.27629491873307332</v>
      </c>
      <c r="BA246" s="39">
        <f t="shared" si="179"/>
        <v>0.82402984621008302</v>
      </c>
      <c r="BB246" s="10">
        <f t="shared" si="194"/>
        <v>788.73829556689407</v>
      </c>
    </row>
    <row r="247" spans="4:54" x14ac:dyDescent="0.35">
      <c r="D247" s="8">
        <f t="shared" si="195"/>
        <v>36040</v>
      </c>
      <c r="E247" s="9">
        <f t="shared" si="172"/>
        <v>0.55208333333333337</v>
      </c>
      <c r="F247" s="10">
        <f t="shared" si="180"/>
        <v>2451059.010416667</v>
      </c>
      <c r="G247" s="7">
        <f t="shared" si="181"/>
        <v>-1.3305669632663187E-2</v>
      </c>
      <c r="H247" s="6">
        <f t="shared" si="148"/>
        <v>161.45211017415079</v>
      </c>
      <c r="I247">
        <f t="shared" si="149"/>
        <v>-121.46236027557904</v>
      </c>
      <c r="J247" s="6">
        <f t="shared" si="150"/>
        <v>1.6709193308003273E-2</v>
      </c>
      <c r="K247">
        <f t="shared" si="151"/>
        <v>-1.6153970225063012</v>
      </c>
      <c r="L247">
        <f t="shared" si="182"/>
        <v>159.83671315164449</v>
      </c>
      <c r="M247">
        <f t="shared" si="183"/>
        <v>-123.07775729808534</v>
      </c>
      <c r="N247">
        <f t="shared" si="184"/>
        <v>1.0089226794053283</v>
      </c>
      <c r="O247">
        <f t="shared" si="152"/>
        <v>159.82868936022348</v>
      </c>
      <c r="P247">
        <f t="shared" si="153"/>
        <v>23.439464140226423</v>
      </c>
      <c r="Q247">
        <f t="shared" si="154"/>
        <v>-2.2341348074230165E-3</v>
      </c>
      <c r="R247">
        <f t="shared" si="155"/>
        <v>23.437230005419</v>
      </c>
      <c r="S247">
        <f t="shared" si="156"/>
        <v>7.8831597403046993</v>
      </c>
      <c r="T247">
        <f t="shared" si="157"/>
        <v>4.3026745976432725E-2</v>
      </c>
      <c r="U247">
        <f t="shared" si="158"/>
        <v>0.26977065578391551</v>
      </c>
      <c r="V247">
        <f t="shared" si="159"/>
        <v>722.71633065578385</v>
      </c>
      <c r="W247">
        <f t="shared" si="185"/>
        <v>0.67908266394596239</v>
      </c>
      <c r="X247">
        <f t="shared" si="160"/>
        <v>33.942769974437496</v>
      </c>
      <c r="Y247">
        <f t="shared" si="186"/>
        <v>56.057230025562504</v>
      </c>
      <c r="Z247">
        <f t="shared" si="187"/>
        <v>1.0856454008900493E-2</v>
      </c>
      <c r="AA247" s="13">
        <f t="shared" si="188"/>
        <v>56.068086479571406</v>
      </c>
      <c r="AB247" s="13">
        <f t="shared" si="161"/>
        <v>181.20476675040044</v>
      </c>
      <c r="AD247" s="10">
        <f t="shared" si="162"/>
        <v>2451059.0087176668</v>
      </c>
      <c r="AE247" s="1">
        <f t="shared" si="189"/>
        <v>-1.3305716148751656E-2</v>
      </c>
      <c r="AF247">
        <f t="shared" si="163"/>
        <v>161.4504355591568</v>
      </c>
      <c r="AG247">
        <f t="shared" si="164"/>
        <v>-121.46403481058735</v>
      </c>
      <c r="AH247">
        <f t="shared" si="165"/>
        <v>1.6709193309958514E-2</v>
      </c>
      <c r="AI247">
        <f t="shared" si="166"/>
        <v>-1.6153673085474163</v>
      </c>
      <c r="AJ247">
        <f t="shared" si="190"/>
        <v>159.8350682506094</v>
      </c>
      <c r="AK247">
        <f t="shared" si="191"/>
        <v>-123.07940211913477</v>
      </c>
      <c r="AL247">
        <f t="shared" si="192"/>
        <v>1.0089230886597513</v>
      </c>
      <c r="AM247">
        <f t="shared" si="167"/>
        <v>159.82704446573874</v>
      </c>
      <c r="AN247">
        <f t="shared" si="168"/>
        <v>23.439464140831326</v>
      </c>
      <c r="AO247">
        <f t="shared" si="169"/>
        <v>-2.234136770064898E-3</v>
      </c>
      <c r="AP247">
        <f t="shared" si="170"/>
        <v>23.437230004061263</v>
      </c>
      <c r="AQ247">
        <f t="shared" si="171"/>
        <v>7.8837797154112161</v>
      </c>
      <c r="AR247">
        <f t="shared" si="173"/>
        <v>4.3026745971305798E-2</v>
      </c>
      <c r="AS247">
        <f t="shared" si="174"/>
        <v>0.26922652768578892</v>
      </c>
      <c r="AT247">
        <f t="shared" si="193"/>
        <v>98.255805770135751</v>
      </c>
      <c r="AU247" s="38">
        <f t="shared" si="175"/>
        <v>0.55019737046688488</v>
      </c>
      <c r="AV247">
        <f t="shared" si="176"/>
        <v>7.9830809174662676</v>
      </c>
      <c r="AW247">
        <f t="shared" si="177"/>
        <v>7.7839005080774228</v>
      </c>
      <c r="AX247">
        <f t="shared" si="196"/>
        <v>98.347615693092067</v>
      </c>
      <c r="AY247">
        <f t="shared" si="196"/>
        <v>98.163530852475589</v>
      </c>
      <c r="AZ247" s="39">
        <f t="shared" si="178"/>
        <v>0.27700954909718473</v>
      </c>
      <c r="BA247" s="39">
        <f t="shared" si="179"/>
        <v>0.82287384505709482</v>
      </c>
      <c r="BB247" s="10">
        <f t="shared" si="194"/>
        <v>786.04458618227068</v>
      </c>
    </row>
    <row r="248" spans="4:54" x14ac:dyDescent="0.35">
      <c r="D248" s="8">
        <f t="shared" si="195"/>
        <v>36041</v>
      </c>
      <c r="E248" s="9">
        <f t="shared" si="172"/>
        <v>0.55208333333333337</v>
      </c>
      <c r="F248" s="10">
        <f t="shared" si="180"/>
        <v>2451060.010416667</v>
      </c>
      <c r="G248" s="7">
        <f t="shared" si="181"/>
        <v>-1.3278291124791865E-2</v>
      </c>
      <c r="H248" s="6">
        <f t="shared" si="148"/>
        <v>162.43775753409437</v>
      </c>
      <c r="I248">
        <f t="shared" si="149"/>
        <v>-120.47675999374229</v>
      </c>
      <c r="J248" s="6">
        <f t="shared" si="150"/>
        <v>1.6709192157185155E-2</v>
      </c>
      <c r="K248">
        <f t="shared" si="151"/>
        <v>-1.6326536879713927</v>
      </c>
      <c r="L248">
        <f t="shared" si="182"/>
        <v>160.80510384612299</v>
      </c>
      <c r="M248">
        <f t="shared" si="183"/>
        <v>-122.10941368171369</v>
      </c>
      <c r="N248">
        <f t="shared" si="184"/>
        <v>1.0086804833780658</v>
      </c>
      <c r="O248">
        <f t="shared" si="152"/>
        <v>160.79707620028137</v>
      </c>
      <c r="P248">
        <f t="shared" si="153"/>
        <v>23.439463784191872</v>
      </c>
      <c r="Q248">
        <f t="shared" si="154"/>
        <v>-2.2329786771423895E-3</v>
      </c>
      <c r="R248">
        <f t="shared" si="155"/>
        <v>23.43723080551473</v>
      </c>
      <c r="S248">
        <f t="shared" si="156"/>
        <v>7.5172082284570481</v>
      </c>
      <c r="T248">
        <f t="shared" si="157"/>
        <v>4.3026748997664364E-2</v>
      </c>
      <c r="U248">
        <f t="shared" si="158"/>
        <v>0.59231284889405877</v>
      </c>
      <c r="V248">
        <f t="shared" si="159"/>
        <v>723.03887284889402</v>
      </c>
      <c r="W248">
        <f t="shared" si="185"/>
        <v>0.759718212223504</v>
      </c>
      <c r="X248">
        <f t="shared" si="160"/>
        <v>34.310003188475768</v>
      </c>
      <c r="Y248">
        <f t="shared" si="186"/>
        <v>55.689996811524232</v>
      </c>
      <c r="Z248">
        <f t="shared" si="187"/>
        <v>1.1007157232404453E-2</v>
      </c>
      <c r="AA248" s="13">
        <f t="shared" si="188"/>
        <v>55.701003968756638</v>
      </c>
      <c r="AB248" s="13">
        <f t="shared" si="161"/>
        <v>181.33630450292395</v>
      </c>
      <c r="AD248" s="10">
        <f t="shared" si="162"/>
        <v>2451060.0087176668</v>
      </c>
      <c r="AE248" s="1">
        <f t="shared" si="189"/>
        <v>-1.3278337640880334E-2</v>
      </c>
      <c r="AF248">
        <f t="shared" si="163"/>
        <v>162.43608291910039</v>
      </c>
      <c r="AG248">
        <f t="shared" si="164"/>
        <v>-120.47843452875054</v>
      </c>
      <c r="AH248">
        <f t="shared" si="165"/>
        <v>1.6709192159140393E-2</v>
      </c>
      <c r="AI248">
        <f t="shared" si="166"/>
        <v>-1.6326247639517153</v>
      </c>
      <c r="AJ248">
        <f t="shared" si="190"/>
        <v>160.80345815514866</v>
      </c>
      <c r="AK248">
        <f t="shared" si="191"/>
        <v>-122.11105929270225</v>
      </c>
      <c r="AL248">
        <f t="shared" si="192"/>
        <v>1.0086808970790186</v>
      </c>
      <c r="AM248">
        <f t="shared" si="167"/>
        <v>160.79543051585401</v>
      </c>
      <c r="AN248">
        <f t="shared" si="168"/>
        <v>23.439463784796775</v>
      </c>
      <c r="AO248">
        <f t="shared" si="169"/>
        <v>-2.2329806430257176E-3</v>
      </c>
      <c r="AP248">
        <f t="shared" si="170"/>
        <v>23.437230804153749</v>
      </c>
      <c r="AQ248">
        <f t="shared" si="171"/>
        <v>7.5178317252814111</v>
      </c>
      <c r="AR248">
        <f t="shared" si="173"/>
        <v>4.3026748992525184E-2</v>
      </c>
      <c r="AS248">
        <f t="shared" si="174"/>
        <v>0.59176107168576331</v>
      </c>
      <c r="AT248">
        <f t="shared" si="193"/>
        <v>97.918052194585016</v>
      </c>
      <c r="AU248" s="38">
        <f t="shared" si="175"/>
        <v>0.54997338814466268</v>
      </c>
      <c r="AV248">
        <f t="shared" si="176"/>
        <v>7.6173675986092828</v>
      </c>
      <c r="AW248">
        <f t="shared" si="177"/>
        <v>7.4177442499769741</v>
      </c>
      <c r="AX248">
        <f t="shared" si="196"/>
        <v>98.009829293661625</v>
      </c>
      <c r="AY248">
        <f t="shared" si="196"/>
        <v>97.82583297192771</v>
      </c>
      <c r="AZ248" s="39">
        <f t="shared" si="178"/>
        <v>0.27772386232893598</v>
      </c>
      <c r="BA248" s="39">
        <f t="shared" si="179"/>
        <v>0.82171181306668406</v>
      </c>
      <c r="BB248" s="10">
        <f t="shared" si="194"/>
        <v>783.3426490623574</v>
      </c>
    </row>
    <row r="249" spans="4:54" x14ac:dyDescent="0.35">
      <c r="D249" s="8">
        <f t="shared" si="195"/>
        <v>36042</v>
      </c>
      <c r="E249" s="9">
        <f t="shared" si="172"/>
        <v>0.55208333333333337</v>
      </c>
      <c r="F249" s="10">
        <f t="shared" si="180"/>
        <v>2451061.010416667</v>
      </c>
      <c r="G249" s="7">
        <f t="shared" si="181"/>
        <v>-1.3250912616920544E-2</v>
      </c>
      <c r="H249" s="6">
        <f t="shared" si="148"/>
        <v>163.42340489403841</v>
      </c>
      <c r="I249">
        <f t="shared" si="149"/>
        <v>-119.49115971190582</v>
      </c>
      <c r="J249" s="6">
        <f t="shared" si="150"/>
        <v>1.6709191006366843E-2</v>
      </c>
      <c r="K249">
        <f t="shared" si="151"/>
        <v>-1.6494427460809369</v>
      </c>
      <c r="L249">
        <f t="shared" si="182"/>
        <v>161.77396214795746</v>
      </c>
      <c r="M249">
        <f t="shared" si="183"/>
        <v>-121.14060245798676</v>
      </c>
      <c r="N249">
        <f t="shared" si="184"/>
        <v>1.0084357043636154</v>
      </c>
      <c r="O249">
        <f t="shared" si="152"/>
        <v>161.76593064969202</v>
      </c>
      <c r="P249">
        <f t="shared" si="153"/>
        <v>23.439463428157318</v>
      </c>
      <c r="Q249">
        <f t="shared" si="154"/>
        <v>-2.2318206395009837E-3</v>
      </c>
      <c r="R249">
        <f t="shared" si="155"/>
        <v>23.437231607517816</v>
      </c>
      <c r="S249">
        <f t="shared" si="156"/>
        <v>7.1492288804514521</v>
      </c>
      <c r="T249">
        <f t="shared" si="157"/>
        <v>4.3026752026098472E-2</v>
      </c>
      <c r="U249">
        <f t="shared" si="158"/>
        <v>0.91921472065998777</v>
      </c>
      <c r="V249">
        <f t="shared" si="159"/>
        <v>723.36577472065994</v>
      </c>
      <c r="W249">
        <f t="shared" si="185"/>
        <v>0.84144368016498561</v>
      </c>
      <c r="X249">
        <f t="shared" si="160"/>
        <v>34.679410531904388</v>
      </c>
      <c r="Y249">
        <f t="shared" si="186"/>
        <v>55.320589468095612</v>
      </c>
      <c r="Z249">
        <f t="shared" si="187"/>
        <v>1.1160081515966187E-2</v>
      </c>
      <c r="AA249" s="13">
        <f t="shared" si="188"/>
        <v>55.33174954961158</v>
      </c>
      <c r="AB249" s="13">
        <f t="shared" si="161"/>
        <v>181.46746301039539</v>
      </c>
      <c r="AD249" s="10">
        <f t="shared" si="162"/>
        <v>2451061.0087176668</v>
      </c>
      <c r="AE249" s="1">
        <f t="shared" si="189"/>
        <v>-1.3250959133009013E-2</v>
      </c>
      <c r="AF249">
        <f t="shared" si="163"/>
        <v>163.42173027904443</v>
      </c>
      <c r="AG249">
        <f t="shared" si="164"/>
        <v>-119.49283424691413</v>
      </c>
      <c r="AH249">
        <f t="shared" si="165"/>
        <v>1.6709191008322084E-2</v>
      </c>
      <c r="AI249">
        <f t="shared" si="166"/>
        <v>-1.6494146210026801</v>
      </c>
      <c r="AJ249">
        <f t="shared" si="190"/>
        <v>161.77231565804175</v>
      </c>
      <c r="AK249">
        <f t="shared" si="191"/>
        <v>-121.14224886791681</v>
      </c>
      <c r="AL249">
        <f t="shared" si="192"/>
        <v>1.0084361223949934</v>
      </c>
      <c r="AM249">
        <f t="shared" si="167"/>
        <v>161.76428416631987</v>
      </c>
      <c r="AN249">
        <f t="shared" si="168"/>
        <v>23.43946342876222</v>
      </c>
      <c r="AO249">
        <f t="shared" si="169"/>
        <v>-2.2318226086240796E-3</v>
      </c>
      <c r="AP249">
        <f t="shared" si="170"/>
        <v>23.437231606153595</v>
      </c>
      <c r="AQ249">
        <f t="shared" si="171"/>
        <v>7.1498557463679973</v>
      </c>
      <c r="AR249">
        <f t="shared" si="173"/>
        <v>4.3026752020947051E-2</v>
      </c>
      <c r="AS249">
        <f t="shared" si="174"/>
        <v>0.91865577867926473</v>
      </c>
      <c r="AT249">
        <f t="shared" si="193"/>
        <v>97.579325484764354</v>
      </c>
      <c r="AU249" s="38">
        <f t="shared" si="175"/>
        <v>0.54974637793147274</v>
      </c>
      <c r="AV249">
        <f t="shared" si="176"/>
        <v>7.2495969903040161</v>
      </c>
      <c r="AW249">
        <f t="shared" si="177"/>
        <v>7.0495891760832308</v>
      </c>
      <c r="AX249">
        <f t="shared" si="196"/>
        <v>97.671052059281294</v>
      </c>
      <c r="AY249">
        <f t="shared" si="196"/>
        <v>97.487179310343819</v>
      </c>
      <c r="AZ249" s="39">
        <f t="shared" si="178"/>
        <v>0.27843789998902468</v>
      </c>
      <c r="BA249" s="39">
        <f t="shared" si="179"/>
        <v>0.82054409823798324</v>
      </c>
      <c r="BB249" s="10">
        <f t="shared" si="194"/>
        <v>780.63292547850051</v>
      </c>
    </row>
    <row r="250" spans="4:54" x14ac:dyDescent="0.35">
      <c r="D250" s="8">
        <f t="shared" si="195"/>
        <v>36043</v>
      </c>
      <c r="E250" s="9">
        <f t="shared" si="172"/>
        <v>0.55208333333333337</v>
      </c>
      <c r="F250" s="10">
        <f t="shared" si="180"/>
        <v>2451062.010416667</v>
      </c>
      <c r="G250" s="7">
        <f t="shared" si="181"/>
        <v>-1.3223534109049223E-2</v>
      </c>
      <c r="H250" s="6">
        <f t="shared" si="148"/>
        <v>164.40905225398291</v>
      </c>
      <c r="I250">
        <f t="shared" si="149"/>
        <v>-118.50555943006958</v>
      </c>
      <c r="J250" s="6">
        <f t="shared" si="150"/>
        <v>1.6709189855548347E-2</v>
      </c>
      <c r="K250">
        <f t="shared" si="151"/>
        <v>-1.665758958728756</v>
      </c>
      <c r="L250">
        <f t="shared" si="182"/>
        <v>162.74329329525415</v>
      </c>
      <c r="M250">
        <f t="shared" si="183"/>
        <v>-120.17131838879834</v>
      </c>
      <c r="N250">
        <f t="shared" si="184"/>
        <v>1.0081884111095945</v>
      </c>
      <c r="O250">
        <f t="shared" si="152"/>
        <v>162.73525794656493</v>
      </c>
      <c r="P250">
        <f t="shared" si="153"/>
        <v>23.439463072122766</v>
      </c>
      <c r="Q250">
        <f t="shared" si="154"/>
        <v>-2.2306606954879678E-3</v>
      </c>
      <c r="R250">
        <f t="shared" si="155"/>
        <v>23.437232411427278</v>
      </c>
      <c r="S250">
        <f t="shared" si="156"/>
        <v>6.7793115956006993</v>
      </c>
      <c r="T250">
        <f t="shared" si="157"/>
        <v>4.3026755061731335E-2</v>
      </c>
      <c r="U250">
        <f t="shared" si="158"/>
        <v>1.2501892300030648</v>
      </c>
      <c r="V250">
        <f t="shared" si="159"/>
        <v>723.69674923000309</v>
      </c>
      <c r="W250">
        <f t="shared" si="185"/>
        <v>0.92418730750077316</v>
      </c>
      <c r="X250">
        <f t="shared" si="160"/>
        <v>35.050902790301791</v>
      </c>
      <c r="Y250">
        <f t="shared" si="186"/>
        <v>54.949097209698209</v>
      </c>
      <c r="Z250">
        <f t="shared" si="187"/>
        <v>1.1315243667354046E-2</v>
      </c>
      <c r="AA250" s="13">
        <f t="shared" si="188"/>
        <v>54.960412453365564</v>
      </c>
      <c r="AB250" s="13">
        <f t="shared" si="161"/>
        <v>181.59811674499446</v>
      </c>
      <c r="AD250" s="10">
        <f t="shared" si="162"/>
        <v>2451062.0087176668</v>
      </c>
      <c r="AE250" s="1">
        <f t="shared" si="189"/>
        <v>-1.3223580625137692E-2</v>
      </c>
      <c r="AF250">
        <f t="shared" si="163"/>
        <v>164.40737763898892</v>
      </c>
      <c r="AG250">
        <f t="shared" si="164"/>
        <v>-118.50723396507789</v>
      </c>
      <c r="AH250">
        <f t="shared" si="165"/>
        <v>1.6709189857503585E-2</v>
      </c>
      <c r="AI250">
        <f t="shared" si="166"/>
        <v>-1.6657316413886272</v>
      </c>
      <c r="AJ250">
        <f t="shared" si="190"/>
        <v>162.7416459976003</v>
      </c>
      <c r="AK250">
        <f t="shared" si="191"/>
        <v>-120.17296560646652</v>
      </c>
      <c r="AL250">
        <f t="shared" si="192"/>
        <v>1.0081888333539044</v>
      </c>
      <c r="AM250">
        <f t="shared" si="167"/>
        <v>162.73361065545126</v>
      </c>
      <c r="AN250">
        <f t="shared" si="168"/>
        <v>23.439463072727669</v>
      </c>
      <c r="AO250">
        <f t="shared" si="169"/>
        <v>-2.2306626678491501E-3</v>
      </c>
      <c r="AP250">
        <f t="shared" si="170"/>
        <v>23.437232410059821</v>
      </c>
      <c r="AQ250">
        <f t="shared" si="171"/>
        <v>6.7799416777556676</v>
      </c>
      <c r="AR250">
        <f t="shared" si="173"/>
        <v>4.3026755056567695E-2</v>
      </c>
      <c r="AS250">
        <f t="shared" si="174"/>
        <v>1.2496236142179933</v>
      </c>
      <c r="AT250">
        <f t="shared" si="193"/>
        <v>97.239679210225944</v>
      </c>
      <c r="AU250" s="38">
        <f t="shared" si="175"/>
        <v>0.5495165391567931</v>
      </c>
      <c r="AV250">
        <f t="shared" si="176"/>
        <v>6.8798592482201464</v>
      </c>
      <c r="AW250">
        <f t="shared" si="177"/>
        <v>6.6795249293319214</v>
      </c>
      <c r="AX250">
        <f t="shared" si="196"/>
        <v>97.331338179711963</v>
      </c>
      <c r="AY250">
        <f t="shared" si="196"/>
        <v>97.147622831214719</v>
      </c>
      <c r="AZ250" s="39">
        <f t="shared" si="178"/>
        <v>0.27915171087981544</v>
      </c>
      <c r="BA250" s="39">
        <f t="shared" si="179"/>
        <v>0.8193710470212785</v>
      </c>
      <c r="BB250" s="10">
        <f t="shared" si="194"/>
        <v>777.91584404370667</v>
      </c>
    </row>
    <row r="251" spans="4:54" x14ac:dyDescent="0.35">
      <c r="D251" s="8">
        <f t="shared" si="195"/>
        <v>36044</v>
      </c>
      <c r="E251" s="9">
        <f t="shared" si="172"/>
        <v>0.55208333333333337</v>
      </c>
      <c r="F251" s="10">
        <f t="shared" si="180"/>
        <v>2451063.010416667</v>
      </c>
      <c r="G251" s="7">
        <f t="shared" si="181"/>
        <v>-1.3196155601177902E-2</v>
      </c>
      <c r="H251" s="6">
        <f t="shared" si="148"/>
        <v>165.39469961392786</v>
      </c>
      <c r="I251">
        <f t="shared" si="149"/>
        <v>-117.51995914823351</v>
      </c>
      <c r="J251" s="6">
        <f t="shared" si="150"/>
        <v>1.6709188704729656E-2</v>
      </c>
      <c r="K251">
        <f t="shared" si="151"/>
        <v>-1.6815972096755081</v>
      </c>
      <c r="L251">
        <f t="shared" si="182"/>
        <v>163.71310240425234</v>
      </c>
      <c r="M251">
        <f t="shared" si="183"/>
        <v>-119.20155635790901</v>
      </c>
      <c r="N251">
        <f t="shared" si="184"/>
        <v>1.007938673172357</v>
      </c>
      <c r="O251">
        <f t="shared" si="152"/>
        <v>163.70506320714267</v>
      </c>
      <c r="P251">
        <f t="shared" si="153"/>
        <v>23.439462716088212</v>
      </c>
      <c r="Q251">
        <f t="shared" si="154"/>
        <v>-2.2294988460941417E-3</v>
      </c>
      <c r="R251">
        <f t="shared" si="155"/>
        <v>23.437233217242117</v>
      </c>
      <c r="S251">
        <f t="shared" si="156"/>
        <v>6.4075464110039002</v>
      </c>
      <c r="T251">
        <f t="shared" si="157"/>
        <v>4.3026758104559179E-2</v>
      </c>
      <c r="U251">
        <f t="shared" si="158"/>
        <v>1.5849455177697256</v>
      </c>
      <c r="V251">
        <f t="shared" si="159"/>
        <v>724.03150551776969</v>
      </c>
      <c r="W251">
        <f t="shared" si="185"/>
        <v>1.0078763794424219</v>
      </c>
      <c r="X251">
        <f t="shared" si="160"/>
        <v>35.424390090480316</v>
      </c>
      <c r="Y251">
        <f t="shared" si="186"/>
        <v>54.575609909519684</v>
      </c>
      <c r="Z251">
        <f t="shared" si="187"/>
        <v>1.1472660853174907E-2</v>
      </c>
      <c r="AA251" s="13">
        <f t="shared" si="188"/>
        <v>54.587082570372857</v>
      </c>
      <c r="AB251" s="13">
        <f t="shared" si="161"/>
        <v>181.72814362725845</v>
      </c>
      <c r="AD251" s="10">
        <f t="shared" si="162"/>
        <v>2451063.0087176668</v>
      </c>
      <c r="AE251" s="1">
        <f t="shared" si="189"/>
        <v>-1.3196202117266373E-2</v>
      </c>
      <c r="AF251">
        <f t="shared" si="163"/>
        <v>165.39302499893381</v>
      </c>
      <c r="AG251">
        <f t="shared" si="164"/>
        <v>-117.52163368324187</v>
      </c>
      <c r="AH251">
        <f t="shared" si="165"/>
        <v>1.6709188706684898E-2</v>
      </c>
      <c r="AI251">
        <f t="shared" si="166"/>
        <v>-1.6815707086616258</v>
      </c>
      <c r="AJ251">
        <f t="shared" si="190"/>
        <v>163.71145429027217</v>
      </c>
      <c r="AK251">
        <f t="shared" si="191"/>
        <v>-119.2032043919035</v>
      </c>
      <c r="AL251">
        <f t="shared" si="192"/>
        <v>1.0079390995107467</v>
      </c>
      <c r="AM251">
        <f t="shared" si="167"/>
        <v>163.70341509969927</v>
      </c>
      <c r="AN251">
        <f t="shared" si="168"/>
        <v>23.439462716693114</v>
      </c>
      <c r="AO251">
        <f t="shared" si="169"/>
        <v>-2.2295008216917257E-3</v>
      </c>
      <c r="AP251">
        <f t="shared" si="170"/>
        <v>23.437233215871423</v>
      </c>
      <c r="AQ251">
        <f t="shared" si="171"/>
        <v>6.4081795563032244</v>
      </c>
      <c r="AR251">
        <f t="shared" si="173"/>
        <v>4.3026758099383326E-2</v>
      </c>
      <c r="AS251">
        <f t="shared" si="174"/>
        <v>1.5843737254948436</v>
      </c>
      <c r="AT251">
        <f t="shared" si="193"/>
        <v>96.899165437047841</v>
      </c>
      <c r="AU251" s="38">
        <f t="shared" si="175"/>
        <v>0.54928407380173971</v>
      </c>
      <c r="AV251">
        <f t="shared" si="176"/>
        <v>6.508244665497247</v>
      </c>
      <c r="AW251">
        <f t="shared" si="177"/>
        <v>6.307641291032561</v>
      </c>
      <c r="AX251">
        <f t="shared" si="196"/>
        <v>96.990740314024137</v>
      </c>
      <c r="AY251">
        <f t="shared" si="196"/>
        <v>96.807215021989549</v>
      </c>
      <c r="AZ251" s="39">
        <f t="shared" si="178"/>
        <v>0.27986535070722823</v>
      </c>
      <c r="BA251" s="39">
        <f t="shared" si="179"/>
        <v>0.81819300441837739</v>
      </c>
      <c r="BB251" s="10">
        <f t="shared" si="194"/>
        <v>775.19182134405469</v>
      </c>
    </row>
    <row r="252" spans="4:54" x14ac:dyDescent="0.35">
      <c r="D252" s="8">
        <f t="shared" si="195"/>
        <v>36045</v>
      </c>
      <c r="E252" s="9">
        <f t="shared" si="172"/>
        <v>0.55208333333333337</v>
      </c>
      <c r="F252" s="10">
        <f t="shared" si="180"/>
        <v>2451064.010416667</v>
      </c>
      <c r="G252" s="7">
        <f t="shared" si="181"/>
        <v>-1.3168777093306581E-2</v>
      </c>
      <c r="H252" s="6">
        <f t="shared" si="148"/>
        <v>166.38034697387337</v>
      </c>
      <c r="I252">
        <f t="shared" si="149"/>
        <v>-116.53435886639772</v>
      </c>
      <c r="J252" s="6">
        <f t="shared" si="150"/>
        <v>1.6709187553910775E-2</v>
      </c>
      <c r="K252">
        <f t="shared" si="151"/>
        <v>-1.696952506351681</v>
      </c>
      <c r="L252">
        <f t="shared" si="182"/>
        <v>164.68339446752168</v>
      </c>
      <c r="M252">
        <f t="shared" si="183"/>
        <v>-118.2313113727494</v>
      </c>
      <c r="N252">
        <f t="shared" si="184"/>
        <v>1.0076865609006862</v>
      </c>
      <c r="O252">
        <f t="shared" si="152"/>
        <v>164.67535142399822</v>
      </c>
      <c r="P252">
        <f t="shared" si="153"/>
        <v>23.439462360053657</v>
      </c>
      <c r="Q252">
        <f t="shared" si="154"/>
        <v>-2.2283350923119308E-3</v>
      </c>
      <c r="R252">
        <f t="shared" si="155"/>
        <v>23.437234024961345</v>
      </c>
      <c r="S252">
        <f t="shared" si="156"/>
        <v>6.0340235092224352</v>
      </c>
      <c r="T252">
        <f t="shared" si="157"/>
        <v>4.3026761154578291E-2</v>
      </c>
      <c r="U252">
        <f t="shared" si="158"/>
        <v>1.923189069440195</v>
      </c>
      <c r="V252">
        <f t="shared" si="159"/>
        <v>724.36974906944022</v>
      </c>
      <c r="W252">
        <f t="shared" si="185"/>
        <v>1.0924372673600544</v>
      </c>
      <c r="X252">
        <f t="shared" si="160"/>
        <v>35.799781892990573</v>
      </c>
      <c r="Y252">
        <f t="shared" si="186"/>
        <v>54.200218107009427</v>
      </c>
      <c r="Z252">
        <f t="shared" si="187"/>
        <v>1.1632350573765155E-2</v>
      </c>
      <c r="AA252" s="13">
        <f t="shared" si="188"/>
        <v>54.211850457583189</v>
      </c>
      <c r="AB252" s="13">
        <f t="shared" si="161"/>
        <v>181.85742497142351</v>
      </c>
      <c r="AD252" s="10">
        <f t="shared" si="162"/>
        <v>2451064.0087176668</v>
      </c>
      <c r="AE252" s="1">
        <f t="shared" si="189"/>
        <v>-1.3168823609395051E-2</v>
      </c>
      <c r="AF252">
        <f t="shared" si="163"/>
        <v>166.37867235887933</v>
      </c>
      <c r="AG252">
        <f t="shared" si="164"/>
        <v>-116.53603340140609</v>
      </c>
      <c r="AH252">
        <f t="shared" si="165"/>
        <v>1.6709187555866017E-2</v>
      </c>
      <c r="AI252">
        <f t="shared" si="166"/>
        <v>-1.6969268300405327</v>
      </c>
      <c r="AJ252">
        <f t="shared" si="190"/>
        <v>164.6817455288388</v>
      </c>
      <c r="AK252">
        <f t="shared" si="191"/>
        <v>-118.23296023144663</v>
      </c>
      <c r="AL252">
        <f t="shared" si="192"/>
        <v>1.00768699121297</v>
      </c>
      <c r="AM252">
        <f t="shared" si="167"/>
        <v>164.6737024918487</v>
      </c>
      <c r="AN252">
        <f t="shared" si="168"/>
        <v>23.43946236065856</v>
      </c>
      <c r="AO252">
        <f t="shared" si="169"/>
        <v>-2.2283370711442276E-3</v>
      </c>
      <c r="AP252">
        <f t="shared" si="170"/>
        <v>23.437234023587415</v>
      </c>
      <c r="AQ252">
        <f t="shared" si="171"/>
        <v>6.0346595643178151</v>
      </c>
      <c r="AR252">
        <f t="shared" si="173"/>
        <v>4.3026761149390219E-2</v>
      </c>
      <c r="AS252">
        <f t="shared" si="174"/>
        <v>1.922611604067368</v>
      </c>
      <c r="AT252">
        <f t="shared" si="193"/>
        <v>96.557834808203054</v>
      </c>
      <c r="AU252" s="38">
        <f t="shared" si="175"/>
        <v>0.54904918638606437</v>
      </c>
      <c r="AV252">
        <f t="shared" si="176"/>
        <v>6.1348436801058384</v>
      </c>
      <c r="AW252">
        <f t="shared" si="177"/>
        <v>5.9340281888342918</v>
      </c>
      <c r="AX252">
        <f t="shared" si="196"/>
        <v>96.649309670905211</v>
      </c>
      <c r="AY252">
        <f t="shared" si="196"/>
        <v>96.466005974470065</v>
      </c>
      <c r="AZ252" s="39">
        <f t="shared" si="178"/>
        <v>0.280578881744661</v>
      </c>
      <c r="BA252" s="39">
        <f t="shared" si="179"/>
        <v>0.81701031409292568</v>
      </c>
      <c r="BB252" s="10">
        <f t="shared" si="194"/>
        <v>772.46126258150116</v>
      </c>
    </row>
    <row r="253" spans="4:54" x14ac:dyDescent="0.35">
      <c r="D253" s="8">
        <f t="shared" si="195"/>
        <v>36046</v>
      </c>
      <c r="E253" s="9">
        <f t="shared" si="172"/>
        <v>0.55208333333333337</v>
      </c>
      <c r="F253" s="10">
        <f t="shared" si="180"/>
        <v>2451065.010416667</v>
      </c>
      <c r="G253" s="7">
        <f t="shared" si="181"/>
        <v>-1.3141398585435261E-2</v>
      </c>
      <c r="H253" s="6">
        <f t="shared" si="148"/>
        <v>167.36599433381917</v>
      </c>
      <c r="I253">
        <f t="shared" si="149"/>
        <v>-115.54875858456228</v>
      </c>
      <c r="J253" s="6">
        <f t="shared" si="150"/>
        <v>1.6709186403091707E-2</v>
      </c>
      <c r="K253">
        <f t="shared" si="151"/>
        <v>-1.7118199816452344</v>
      </c>
      <c r="L253">
        <f t="shared" si="182"/>
        <v>165.65417435217395</v>
      </c>
      <c r="M253">
        <f t="shared" si="183"/>
        <v>-117.26057856620751</v>
      </c>
      <c r="N253">
        <f t="shared" si="184"/>
        <v>1.007432145419183</v>
      </c>
      <c r="O253">
        <f t="shared" si="152"/>
        <v>165.6461274642466</v>
      </c>
      <c r="P253">
        <f t="shared" si="153"/>
        <v>23.439462004019102</v>
      </c>
      <c r="Q253">
        <f t="shared" si="154"/>
        <v>-2.2271694351353876E-3</v>
      </c>
      <c r="R253">
        <f t="shared" si="155"/>
        <v>23.437234834583968</v>
      </c>
      <c r="S253">
        <f t="shared" si="156"/>
        <v>5.6588332268736874</v>
      </c>
      <c r="T253">
        <f t="shared" si="157"/>
        <v>4.3026764211784911E-2</v>
      </c>
      <c r="U253">
        <f t="shared" si="158"/>
        <v>2.2646218694610893</v>
      </c>
      <c r="V253">
        <f t="shared" si="159"/>
        <v>724.71118186946103</v>
      </c>
      <c r="W253">
        <f t="shared" si="185"/>
        <v>1.1777954673652573</v>
      </c>
      <c r="X253">
        <f t="shared" si="160"/>
        <v>36.176986985188414</v>
      </c>
      <c r="Y253">
        <f t="shared" si="186"/>
        <v>53.823013014811586</v>
      </c>
      <c r="Z253">
        <f t="shared" si="187"/>
        <v>1.1794330635946159E-2</v>
      </c>
      <c r="AA253" s="13">
        <f t="shared" si="188"/>
        <v>53.83480734544753</v>
      </c>
      <c r="AB253" s="13">
        <f t="shared" si="161"/>
        <v>181.98584542597416</v>
      </c>
      <c r="AD253" s="10">
        <f t="shared" si="162"/>
        <v>2451065.0087176668</v>
      </c>
      <c r="AE253" s="1">
        <f t="shared" si="189"/>
        <v>-1.314144510152373E-2</v>
      </c>
      <c r="AF253">
        <f t="shared" si="163"/>
        <v>167.36431971882519</v>
      </c>
      <c r="AG253">
        <f t="shared" si="164"/>
        <v>-115.55043311957053</v>
      </c>
      <c r="AH253">
        <f t="shared" si="165"/>
        <v>1.6709186405046948E-2</v>
      </c>
      <c r="AI253">
        <f t="shared" si="166"/>
        <v>-1.711795138198646</v>
      </c>
      <c r="AJ253">
        <f t="shared" si="190"/>
        <v>165.65252458062653</v>
      </c>
      <c r="AK253">
        <f t="shared" si="191"/>
        <v>-117.26222825776918</v>
      </c>
      <c r="AL253">
        <f t="shared" si="192"/>
        <v>1.0074325795838717</v>
      </c>
      <c r="AM253">
        <f t="shared" si="167"/>
        <v>165.64447769922913</v>
      </c>
      <c r="AN253">
        <f t="shared" si="168"/>
        <v>23.439462004624005</v>
      </c>
      <c r="AO253">
        <f t="shared" si="169"/>
        <v>-2.2271714172007076E-3</v>
      </c>
      <c r="AP253">
        <f t="shared" si="170"/>
        <v>23.437234833206805</v>
      </c>
      <c r="AQ253">
        <f t="shared" si="171"/>
        <v>5.6594720381473262</v>
      </c>
      <c r="AR253">
        <f t="shared" si="173"/>
        <v>4.3026764206584606E-2</v>
      </c>
      <c r="AS253">
        <f t="shared" si="174"/>
        <v>2.2640392402040628</v>
      </c>
      <c r="AT253">
        <f t="shared" si="193"/>
        <v>96.215736625231898</v>
      </c>
      <c r="AU253" s="38">
        <f t="shared" si="175"/>
        <v>0.54881208386096947</v>
      </c>
      <c r="AV253">
        <f t="shared" si="176"/>
        <v>5.7597468831559153</v>
      </c>
      <c r="AW253">
        <f t="shared" si="177"/>
        <v>5.5587757055802944</v>
      </c>
      <c r="AX253">
        <f t="shared" si="196"/>
        <v>96.307096090321934</v>
      </c>
      <c r="AY253">
        <f t="shared" si="196"/>
        <v>96.124044466458869</v>
      </c>
      <c r="AZ253" s="39">
        <f t="shared" si="178"/>
        <v>0.2812923724989641</v>
      </c>
      <c r="BA253" s="39">
        <f t="shared" si="179"/>
        <v>0.81582331849002199</v>
      </c>
      <c r="BB253" s="10">
        <f t="shared" si="194"/>
        <v>769.72456222712322</v>
      </c>
    </row>
    <row r="254" spans="4:54" x14ac:dyDescent="0.35">
      <c r="D254" s="8">
        <f t="shared" si="195"/>
        <v>36047</v>
      </c>
      <c r="E254" s="9">
        <f t="shared" si="172"/>
        <v>0.55208333333333337</v>
      </c>
      <c r="F254" s="10">
        <f t="shared" si="180"/>
        <v>2451066.010416667</v>
      </c>
      <c r="G254" s="7">
        <f t="shared" si="181"/>
        <v>-1.311402007756394E-2</v>
      </c>
      <c r="H254" s="6">
        <f t="shared" si="148"/>
        <v>168.35164169376549</v>
      </c>
      <c r="I254">
        <f t="shared" si="149"/>
        <v>-114.56315830272689</v>
      </c>
      <c r="J254" s="6">
        <f t="shared" si="150"/>
        <v>1.6709185252272447E-2</v>
      </c>
      <c r="K254">
        <f t="shared" si="151"/>
        <v>-1.726194895673111</v>
      </c>
      <c r="L254">
        <f t="shared" si="182"/>
        <v>166.62544679809238</v>
      </c>
      <c r="M254">
        <f t="shared" si="183"/>
        <v>-116.28935319840001</v>
      </c>
      <c r="N254">
        <f t="shared" si="184"/>
        <v>1.0071754986113557</v>
      </c>
      <c r="O254">
        <f t="shared" si="152"/>
        <v>166.61739606777437</v>
      </c>
      <c r="P254">
        <f t="shared" si="153"/>
        <v>23.439461647984547</v>
      </c>
      <c r="Q254">
        <f t="shared" si="154"/>
        <v>-2.2260018755601899E-3</v>
      </c>
      <c r="R254">
        <f t="shared" si="155"/>
        <v>23.437235646108988</v>
      </c>
      <c r="S254">
        <f t="shared" si="156"/>
        <v>5.2820660640855577</v>
      </c>
      <c r="T254">
        <f t="shared" si="157"/>
        <v>4.302676727617525E-2</v>
      </c>
      <c r="U254">
        <f t="shared" si="158"/>
        <v>2.6089425477494537</v>
      </c>
      <c r="V254">
        <f t="shared" si="159"/>
        <v>725.05550254774948</v>
      </c>
      <c r="W254">
        <f t="shared" si="185"/>
        <v>1.2638756369373709</v>
      </c>
      <c r="X254">
        <f t="shared" si="160"/>
        <v>36.55591347485732</v>
      </c>
      <c r="Y254">
        <f t="shared" si="186"/>
        <v>53.44408652514268</v>
      </c>
      <c r="Z254">
        <f t="shared" si="187"/>
        <v>1.195861912349719E-2</v>
      </c>
      <c r="AA254" s="13">
        <f t="shared" si="188"/>
        <v>53.456045144266177</v>
      </c>
      <c r="AB254" s="13">
        <f t="shared" si="161"/>
        <v>182.11329291025768</v>
      </c>
      <c r="AD254" s="10">
        <f t="shared" si="162"/>
        <v>2451066.0087176668</v>
      </c>
      <c r="AE254" s="1">
        <f t="shared" si="189"/>
        <v>-1.3114066593652409E-2</v>
      </c>
      <c r="AF254">
        <f t="shared" si="163"/>
        <v>168.3499670787715</v>
      </c>
      <c r="AG254">
        <f t="shared" si="164"/>
        <v>-114.56483283773514</v>
      </c>
      <c r="AH254">
        <f t="shared" si="165"/>
        <v>1.6709185254227692E-2</v>
      </c>
      <c r="AI254">
        <f t="shared" si="166"/>
        <v>-1.7261708930352531</v>
      </c>
      <c r="AJ254">
        <f t="shared" si="190"/>
        <v>166.62379618573624</v>
      </c>
      <c r="AK254">
        <f t="shared" si="191"/>
        <v>-116.2910037307704</v>
      </c>
      <c r="AL254">
        <f t="shared" si="192"/>
        <v>1.0071759365056854</v>
      </c>
      <c r="AM254">
        <f t="shared" si="167"/>
        <v>166.61574546194473</v>
      </c>
      <c r="AN254">
        <f t="shared" si="168"/>
        <v>23.43946164858945</v>
      </c>
      <c r="AO254">
        <f t="shared" si="169"/>
        <v>-2.2260038608568409E-3</v>
      </c>
      <c r="AP254">
        <f t="shared" si="170"/>
        <v>23.437235644728592</v>
      </c>
      <c r="AQ254">
        <f t="shared" si="171"/>
        <v>5.2827074776333749</v>
      </c>
      <c r="AR254">
        <f t="shared" si="173"/>
        <v>4.302676727096276E-2</v>
      </c>
      <c r="AS254">
        <f t="shared" si="174"/>
        <v>2.6083552694011978</v>
      </c>
      <c r="AT254">
        <f t="shared" si="193"/>
        <v>95.872918931108131</v>
      </c>
      <c r="AU254" s="38">
        <f t="shared" si="175"/>
        <v>0.54857297550736028</v>
      </c>
      <c r="AV254">
        <f t="shared" si="176"/>
        <v>5.383045028095232</v>
      </c>
      <c r="AW254">
        <f t="shared" si="177"/>
        <v>5.1819740889948251</v>
      </c>
      <c r="AX254">
        <f t="shared" si="196"/>
        <v>95.964148126424178</v>
      </c>
      <c r="AY254">
        <f t="shared" si="196"/>
        <v>95.781378044556618</v>
      </c>
      <c r="AZ254" s="39">
        <f t="shared" si="178"/>
        <v>0.28200589737840426</v>
      </c>
      <c r="BA254" s="39">
        <f t="shared" si="179"/>
        <v>0.81463235896446207</v>
      </c>
      <c r="BB254" s="10">
        <f t="shared" si="194"/>
        <v>766.98210468392324</v>
      </c>
    </row>
    <row r="255" spans="4:54" x14ac:dyDescent="0.35">
      <c r="D255" s="8">
        <f t="shared" si="195"/>
        <v>36048</v>
      </c>
      <c r="E255" s="9">
        <f t="shared" si="172"/>
        <v>0.55208333333333337</v>
      </c>
      <c r="F255" s="10">
        <f t="shared" si="180"/>
        <v>2451067.010416667</v>
      </c>
      <c r="G255" s="7">
        <f t="shared" si="181"/>
        <v>-1.3086641569692619E-2</v>
      </c>
      <c r="H255" s="6">
        <f t="shared" si="148"/>
        <v>169.33728905371225</v>
      </c>
      <c r="I255">
        <f t="shared" si="149"/>
        <v>-113.57755802089179</v>
      </c>
      <c r="J255" s="6">
        <f t="shared" si="150"/>
        <v>1.6709184101453001E-2</v>
      </c>
      <c r="K255">
        <f t="shared" si="151"/>
        <v>-1.7400726375358391</v>
      </c>
      <c r="L255">
        <f t="shared" si="182"/>
        <v>167.59721641617642</v>
      </c>
      <c r="M255">
        <f t="shared" si="183"/>
        <v>-115.31763065842763</v>
      </c>
      <c r="N255">
        <f t="shared" si="184"/>
        <v>1.0069166931024094</v>
      </c>
      <c r="O255">
        <f t="shared" si="152"/>
        <v>167.5891618454842</v>
      </c>
      <c r="P255">
        <f t="shared" si="153"/>
        <v>23.439461291949993</v>
      </c>
      <c r="Q255">
        <f t="shared" si="154"/>
        <v>-2.2248324145836425E-3</v>
      </c>
      <c r="R255">
        <f t="shared" si="155"/>
        <v>23.437236459535409</v>
      </c>
      <c r="S255">
        <f t="shared" si="156"/>
        <v>4.903812694756688</v>
      </c>
      <c r="T255">
        <f t="shared" si="157"/>
        <v>4.3026770347745574E-2</v>
      </c>
      <c r="U255">
        <f t="shared" si="158"/>
        <v>2.9558465189864402</v>
      </c>
      <c r="V255">
        <f t="shared" si="159"/>
        <v>725.40240651898637</v>
      </c>
      <c r="W255">
        <f t="shared" si="185"/>
        <v>1.3506016297465919</v>
      </c>
      <c r="X255">
        <f t="shared" si="160"/>
        <v>36.936468784378064</v>
      </c>
      <c r="Y255">
        <f t="shared" si="186"/>
        <v>53.063531215621936</v>
      </c>
      <c r="Z255">
        <f t="shared" si="187"/>
        <v>1.2125234365190458E-2</v>
      </c>
      <c r="AA255" s="13">
        <f t="shared" si="188"/>
        <v>53.075656449987129</v>
      </c>
      <c r="AB255" s="13">
        <f t="shared" si="161"/>
        <v>182.23965854782958</v>
      </c>
      <c r="AD255" s="10">
        <f t="shared" si="162"/>
        <v>2451067.0087176668</v>
      </c>
      <c r="AE255" s="1">
        <f t="shared" si="189"/>
        <v>-1.3086688085781088E-2</v>
      </c>
      <c r="AF255">
        <f t="shared" si="163"/>
        <v>169.33561443871827</v>
      </c>
      <c r="AG255">
        <f t="shared" si="164"/>
        <v>-113.57923255590009</v>
      </c>
      <c r="AH255">
        <f t="shared" si="165"/>
        <v>1.6709184103408242E-2</v>
      </c>
      <c r="AI255">
        <f t="shared" si="166"/>
        <v>-1.74004948343026</v>
      </c>
      <c r="AJ255">
        <f t="shared" si="190"/>
        <v>167.59556495528801</v>
      </c>
      <c r="AK255">
        <f t="shared" si="191"/>
        <v>-115.31928203933035</v>
      </c>
      <c r="AL255">
        <f t="shared" si="192"/>
        <v>1.0069171346023706</v>
      </c>
      <c r="AM255">
        <f t="shared" si="167"/>
        <v>167.58751039111888</v>
      </c>
      <c r="AN255">
        <f t="shared" si="168"/>
        <v>23.439461292554896</v>
      </c>
      <c r="AO255">
        <f t="shared" si="169"/>
        <v>-2.224834403109928E-3</v>
      </c>
      <c r="AP255">
        <f t="shared" si="170"/>
        <v>23.437236458151787</v>
      </c>
      <c r="AQ255">
        <f t="shared" si="171"/>
        <v>4.9044565563702367</v>
      </c>
      <c r="AR255">
        <f t="shared" si="173"/>
        <v>4.3026770342520899E-2</v>
      </c>
      <c r="AS255">
        <f t="shared" si="174"/>
        <v>2.9552551116882864</v>
      </c>
      <c r="AT255">
        <f t="shared" si="193"/>
        <v>95.529428594203551</v>
      </c>
      <c r="AU255" s="38">
        <f t="shared" si="175"/>
        <v>0.54833207283910534</v>
      </c>
      <c r="AV255">
        <f t="shared" si="176"/>
        <v>5.0048290407410665</v>
      </c>
      <c r="AW255">
        <f t="shared" si="177"/>
        <v>4.8037137621483357</v>
      </c>
      <c r="AX255">
        <f t="shared" si="196"/>
        <v>95.620513131589107</v>
      </c>
      <c r="AY255">
        <f t="shared" si="196"/>
        <v>95.438053108017428</v>
      </c>
      <c r="AZ255" s="39">
        <f t="shared" si="178"/>
        <v>0.28271953636246894</v>
      </c>
      <c r="BA255" s="39">
        <f t="shared" si="179"/>
        <v>0.81343777591693156</v>
      </c>
      <c r="BB255" s="10">
        <f t="shared" si="194"/>
        <v>764.23426495842614</v>
      </c>
    </row>
    <row r="256" spans="4:54" x14ac:dyDescent="0.35">
      <c r="D256" s="8">
        <f t="shared" si="195"/>
        <v>36049</v>
      </c>
      <c r="E256" s="9">
        <f t="shared" si="172"/>
        <v>0.55208333333333337</v>
      </c>
      <c r="F256" s="10">
        <f t="shared" si="180"/>
        <v>2451068.010416667</v>
      </c>
      <c r="G256" s="7">
        <f t="shared" si="181"/>
        <v>-1.3059263061821298E-2</v>
      </c>
      <c r="H256" s="6">
        <f t="shared" si="148"/>
        <v>170.32293641365948</v>
      </c>
      <c r="I256">
        <f t="shared" si="149"/>
        <v>-112.59195773905697</v>
      </c>
      <c r="J256" s="6">
        <f t="shared" si="150"/>
        <v>1.670918295063336E-2</v>
      </c>
      <c r="K256">
        <f t="shared" si="151"/>
        <v>-1.7534487270544492</v>
      </c>
      <c r="L256">
        <f t="shared" si="182"/>
        <v>168.56948768660502</v>
      </c>
      <c r="M256">
        <f t="shared" si="183"/>
        <v>-114.34540646611141</v>
      </c>
      <c r="N256">
        <f t="shared" si="184"/>
        <v>1.0066558022417336</v>
      </c>
      <c r="O256">
        <f t="shared" si="152"/>
        <v>168.56142927755835</v>
      </c>
      <c r="P256">
        <f t="shared" si="153"/>
        <v>23.439460935915438</v>
      </c>
      <c r="Q256">
        <f t="shared" si="154"/>
        <v>-2.2236610532046729E-3</v>
      </c>
      <c r="R256">
        <f t="shared" si="155"/>
        <v>23.437237274862234</v>
      </c>
      <c r="S256">
        <f t="shared" si="156"/>
        <v>4.5241639775650526</v>
      </c>
      <c r="T256">
        <f t="shared" si="157"/>
        <v>4.3026773426492117E-2</v>
      </c>
      <c r="U256">
        <f t="shared" si="158"/>
        <v>3.3050261153887508</v>
      </c>
      <c r="V256">
        <f t="shared" si="159"/>
        <v>725.7515861153887</v>
      </c>
      <c r="W256">
        <f t="shared" si="185"/>
        <v>1.4378965288471761</v>
      </c>
      <c r="X256">
        <f t="shared" si="160"/>
        <v>37.318559645444878</v>
      </c>
      <c r="Y256">
        <f t="shared" si="186"/>
        <v>52.681440354555122</v>
      </c>
      <c r="Z256">
        <f t="shared" si="187"/>
        <v>1.2294194900228058E-2</v>
      </c>
      <c r="AA256" s="13">
        <f t="shared" si="188"/>
        <v>52.69373454945535</v>
      </c>
      <c r="AB256" s="13">
        <f t="shared" si="161"/>
        <v>182.36483659732835</v>
      </c>
      <c r="AD256" s="10">
        <f t="shared" si="162"/>
        <v>2451068.0087176668</v>
      </c>
      <c r="AE256" s="1">
        <f t="shared" si="189"/>
        <v>-1.3059309577909767E-2</v>
      </c>
      <c r="AF256">
        <f t="shared" si="163"/>
        <v>170.32126179866549</v>
      </c>
      <c r="AG256">
        <f t="shared" si="164"/>
        <v>-112.59363227406521</v>
      </c>
      <c r="AH256">
        <f t="shared" si="165"/>
        <v>1.6709182952588605E-2</v>
      </c>
      <c r="AI256">
        <f t="shared" si="166"/>
        <v>-1.7534264289811434</v>
      </c>
      <c r="AJ256">
        <f t="shared" si="190"/>
        <v>168.56783536968433</v>
      </c>
      <c r="AK256">
        <f t="shared" si="191"/>
        <v>-114.34705870304636</v>
      </c>
      <c r="AL256">
        <f t="shared" si="192"/>
        <v>1.0066562472221017</v>
      </c>
      <c r="AM256">
        <f t="shared" si="167"/>
        <v>168.55977696715732</v>
      </c>
      <c r="AN256">
        <f t="shared" si="168"/>
        <v>23.439460936520341</v>
      </c>
      <c r="AO256">
        <f t="shared" si="169"/>
        <v>-2.2236630449588932E-3</v>
      </c>
      <c r="AP256">
        <f t="shared" si="170"/>
        <v>23.437237273475382</v>
      </c>
      <c r="AQ256">
        <f t="shared" si="171"/>
        <v>4.5248101327122079</v>
      </c>
      <c r="AR256">
        <f t="shared" si="173"/>
        <v>4.3026773421255229E-2</v>
      </c>
      <c r="AS256">
        <f t="shared" si="174"/>
        <v>3.3044311044099297</v>
      </c>
      <c r="AT256">
        <f t="shared" si="193"/>
        <v>95.185311393264072</v>
      </c>
      <c r="AU256" s="38">
        <f t="shared" si="175"/>
        <v>0.54808958951082642</v>
      </c>
      <c r="AV256">
        <f t="shared" si="176"/>
        <v>4.6251900300878424</v>
      </c>
      <c r="AW256">
        <f t="shared" si="177"/>
        <v>4.4240853346443112</v>
      </c>
      <c r="AX256">
        <f t="shared" si="196"/>
        <v>95.276237341515866</v>
      </c>
      <c r="AY256">
        <f t="shared" si="196"/>
        <v>95.094114993579396</v>
      </c>
      <c r="AZ256" s="39">
        <f t="shared" si="178"/>
        <v>0.28343337467328233</v>
      </c>
      <c r="BA256" s="39">
        <f t="shared" si="179"/>
        <v>0.81223990893743581</v>
      </c>
      <c r="BB256" s="10">
        <f t="shared" si="194"/>
        <v>761.48140934038111</v>
      </c>
    </row>
    <row r="257" spans="4:54" x14ac:dyDescent="0.35">
      <c r="D257" s="8">
        <f t="shared" si="195"/>
        <v>36050</v>
      </c>
      <c r="E257" s="9">
        <f t="shared" si="172"/>
        <v>0.55208333333333337</v>
      </c>
      <c r="F257" s="10">
        <f t="shared" si="180"/>
        <v>2451069.010416667</v>
      </c>
      <c r="G257" s="7">
        <f t="shared" si="181"/>
        <v>-1.3031884553949977E-2</v>
      </c>
      <c r="H257" s="6">
        <f t="shared" si="148"/>
        <v>171.30858377360715</v>
      </c>
      <c r="I257">
        <f t="shared" si="149"/>
        <v>-111.60635745722226</v>
      </c>
      <c r="J257" s="6">
        <f t="shared" si="150"/>
        <v>1.6709181799813531E-2</v>
      </c>
      <c r="K257">
        <f t="shared" si="151"/>
        <v>-1.7663188164888606</v>
      </c>
      <c r="L257">
        <f t="shared" si="182"/>
        <v>169.54226495711831</v>
      </c>
      <c r="M257">
        <f t="shared" si="183"/>
        <v>-113.37267627371112</v>
      </c>
      <c r="N257">
        <f t="shared" si="184"/>
        <v>1.0063929000850915</v>
      </c>
      <c r="O257">
        <f t="shared" si="152"/>
        <v>169.53420271174025</v>
      </c>
      <c r="P257">
        <f t="shared" si="153"/>
        <v>23.439460579880883</v>
      </c>
      <c r="Q257">
        <f t="shared" si="154"/>
        <v>-2.2224877924238305E-3</v>
      </c>
      <c r="R257">
        <f t="shared" si="155"/>
        <v>23.43723809208846</v>
      </c>
      <c r="S257">
        <f t="shared" si="156"/>
        <v>4.1432109676684421</v>
      </c>
      <c r="T257">
        <f t="shared" si="157"/>
        <v>4.3026776512411088E-2</v>
      </c>
      <c r="U257">
        <f t="shared" si="158"/>
        <v>3.6561707137076098</v>
      </c>
      <c r="V257">
        <f t="shared" si="159"/>
        <v>726.10273071370761</v>
      </c>
      <c r="W257">
        <f t="shared" si="185"/>
        <v>1.5256826784269037</v>
      </c>
      <c r="X257">
        <f t="shared" si="160"/>
        <v>37.702092094328229</v>
      </c>
      <c r="Y257">
        <f t="shared" si="186"/>
        <v>52.297907905671771</v>
      </c>
      <c r="Z257">
        <f t="shared" si="187"/>
        <v>1.2465519440912707E-2</v>
      </c>
      <c r="AA257" s="13">
        <f t="shared" si="188"/>
        <v>52.310373425112687</v>
      </c>
      <c r="AB257" s="13">
        <f t="shared" si="161"/>
        <v>182.48872438150755</v>
      </c>
      <c r="AD257" s="10">
        <f t="shared" si="162"/>
        <v>2451069.0087176668</v>
      </c>
      <c r="AE257" s="1">
        <f t="shared" si="189"/>
        <v>-1.3031931070038446E-2</v>
      </c>
      <c r="AF257">
        <f t="shared" si="163"/>
        <v>171.30690915861317</v>
      </c>
      <c r="AG257">
        <f t="shared" si="164"/>
        <v>-111.60803199223051</v>
      </c>
      <c r="AH257">
        <f t="shared" si="165"/>
        <v>1.6709181801768776E-2</v>
      </c>
      <c r="AI257">
        <f t="shared" si="166"/>
        <v>-1.7662973817213596</v>
      </c>
      <c r="AJ257">
        <f t="shared" si="190"/>
        <v>169.54061177689181</v>
      </c>
      <c r="AK257">
        <f t="shared" si="191"/>
        <v>-113.37432937395187</v>
      </c>
      <c r="AL257">
        <f t="shared" si="192"/>
        <v>1.0063933484194567</v>
      </c>
      <c r="AM257">
        <f t="shared" si="167"/>
        <v>169.53254953802997</v>
      </c>
      <c r="AN257">
        <f t="shared" si="168"/>
        <v>23.439460580485786</v>
      </c>
      <c r="AO257">
        <f t="shared" si="169"/>
        <v>-2.2224897874042857E-3</v>
      </c>
      <c r="AP257">
        <f t="shared" si="170"/>
        <v>23.437238090698383</v>
      </c>
      <c r="AQ257">
        <f t="shared" si="171"/>
        <v>4.1438592614729632</v>
      </c>
      <c r="AR257">
        <f t="shared" si="173"/>
        <v>4.302677650716203E-2</v>
      </c>
      <c r="AS257">
        <f t="shared" si="174"/>
        <v>3.6555726292338906</v>
      </c>
      <c r="AT257">
        <f t="shared" si="193"/>
        <v>94.840612103322272</v>
      </c>
      <c r="AU257" s="38">
        <f t="shared" si="175"/>
        <v>0.54784574122969865</v>
      </c>
      <c r="AV257">
        <f t="shared" si="176"/>
        <v>4.2442192998330297</v>
      </c>
      <c r="AW257">
        <f t="shared" si="177"/>
        <v>4.0431796144722014</v>
      </c>
      <c r="AX257">
        <f t="shared" si="196"/>
        <v>94.931365961290595</v>
      </c>
      <c r="AY257">
        <f t="shared" si="196"/>
        <v>94.749608061199311</v>
      </c>
      <c r="AZ257" s="39">
        <f t="shared" si="178"/>
        <v>0.28414750244833592</v>
      </c>
      <c r="BA257" s="39">
        <f t="shared" si="179"/>
        <v>0.81103909695525234</v>
      </c>
      <c r="BB257" s="10">
        <f t="shared" si="194"/>
        <v>758.72389608995957</v>
      </c>
    </row>
    <row r="258" spans="4:54" x14ac:dyDescent="0.35">
      <c r="D258" s="8">
        <f t="shared" si="195"/>
        <v>36051</v>
      </c>
      <c r="E258" s="9">
        <f t="shared" si="172"/>
        <v>0.55208333333333337</v>
      </c>
      <c r="F258" s="10">
        <f t="shared" si="180"/>
        <v>2451070.010416667</v>
      </c>
      <c r="G258" s="7">
        <f t="shared" si="181"/>
        <v>-1.3004506046078656E-2</v>
      </c>
      <c r="H258" s="6">
        <f t="shared" ref="H258:H321" si="197">MOD(280.46646+G258*(36000.76983 + G258*0.0003032),360)</f>
        <v>172.29423113355529</v>
      </c>
      <c r="I258">
        <f t="shared" ref="I258:I321" si="198">357.52911+G258*(35999.05029 - 0.0001537*G258)</f>
        <v>-110.62075717538789</v>
      </c>
      <c r="J258" s="6">
        <f t="shared" ref="J258:J321" si="199">0.016708634-G258*(0.000042037+0.0000001267*G258)</f>
        <v>1.6709180648993512E-2</v>
      </c>
      <c r="K258">
        <f t="shared" ref="K258:K321" si="200">SIN(RADIANS(I258))*(1.914602-G258*(0.004817+0.000014*G258))+SIN(RADIANS(2*I258))*(0.019993-0.000101*G258)+SIN(RADIANS(3*I258))*0.000289</f>
        <v>-1.7786786922368969</v>
      </c>
      <c r="L258">
        <f t="shared" si="182"/>
        <v>170.51555244131839</v>
      </c>
      <c r="M258">
        <f t="shared" si="183"/>
        <v>-112.39943586762479</v>
      </c>
      <c r="N258">
        <f t="shared" si="184"/>
        <v>1.006128061376508</v>
      </c>
      <c r="O258">
        <f t="shared" ref="O258:O321" si="201">L258-0.00569-0.00478*SIN(RADIANS(125.04-1934.136*G258))</f>
        <v>170.50748636163527</v>
      </c>
      <c r="P258">
        <f t="shared" ref="P258:P321" si="202">23+(26+((21.448-G258*(46.815+G258*(0.00059-G258*0.001813))))/60)/60</f>
        <v>23.439460223846329</v>
      </c>
      <c r="Q258">
        <f t="shared" ref="Q258:Q321" si="203">0.00256*COS(RADIANS(125.04-1934.136*G258))</f>
        <v>-2.2213126332432894E-3</v>
      </c>
      <c r="R258">
        <f t="shared" ref="R258:R321" si="204">P258+0.00256*COS(RADIANS(125.04-1934.136*G258))</f>
        <v>23.437238911213086</v>
      </c>
      <c r="S258">
        <f t="shared" ref="S258:S321" si="205">DEGREES(ASIN(SIN(RADIANS(R258))*SIN(RADIANS(O258))))</f>
        <v>3.7610449290400148</v>
      </c>
      <c r="T258">
        <f t="shared" ref="T258:T321" si="206">TAN(RADIANS(R258/2))*TAN(RADIANS(R258/2))</f>
        <v>4.3026779605498694E-2</v>
      </c>
      <c r="U258">
        <f t="shared" ref="U258:U321" si="207">4*DEGREES(T258*SIN(2*RADIANS(H258))-2*J258*SIN(RADIANS(I258))+4*J258*T258*SIN(RADIANS(I258))*COS(2*RADIANS(H258))-0.5*T258*T258*SIN(4*RADIANS(H258))-1.25*J258*J258*SIN(2*RADIANS(I258)))</f>
        <v>4.0089668572645074</v>
      </c>
      <c r="V258">
        <f t="shared" ref="V258:V321" si="208">MOD(E258*1440+U258+4*$B$4-60*$B$5,1440)</f>
        <v>726.45552685726443</v>
      </c>
      <c r="W258">
        <f t="shared" si="185"/>
        <v>1.6138817143161077</v>
      </c>
      <c r="X258">
        <f t="shared" ref="X258:X321" si="209">DEGREES(ACOS(SIN(RADIANS($B$3))*SIN(RADIANS(S258))+COS(RADIANS($B$3))*COS(RADIANS(S258))*COS(RADIANS(W258))))</f>
        <v>38.086971467689196</v>
      </c>
      <c r="Y258">
        <f t="shared" si="186"/>
        <v>51.913028532310804</v>
      </c>
      <c r="Z258">
        <f t="shared" si="187"/>
        <v>1.2639226832377998E-2</v>
      </c>
      <c r="AA258" s="13">
        <f t="shared" si="188"/>
        <v>51.925667759143181</v>
      </c>
      <c r="AB258" s="13">
        <f t="shared" ref="AB258:AB321" si="210">IF(W258&gt;0,MOD(DEGREES(ACOS(((SIN(RADIANS($B$3))*COS(RADIANS(X258)))-SIN(RADIANS(S258)))/(COS(RADIANS($B$3))*SIN(RADIANS(X258)))))+180,360),MOD(540-DEGREES(ACOS(((SIN(RADIANS($B$3))*COS(RADIANS(X258)))-SIN(RADIANS(S258)))/(COS(RADIANS($B$3))*SIN(RADIANS(X258))))),360))</f>
        <v>182.61122221507259</v>
      </c>
      <c r="AD258" s="10">
        <f t="shared" ref="AD258:AD321" si="211">D258+2415018.5+$B$12-$B$5/24</f>
        <v>2451070.0087176668</v>
      </c>
      <c r="AE258" s="1">
        <f t="shared" si="189"/>
        <v>-1.3004552562167124E-2</v>
      </c>
      <c r="AF258">
        <f t="shared" ref="AF258:AF321" si="212">MOD(280.46646+AE258*(36000.76983 + AE258*0.0003032),360)</f>
        <v>172.2925565185613</v>
      </c>
      <c r="AG258">
        <f t="shared" ref="AG258:AG321" si="213">357.52911+AE258*(35999.05029 - 0.0001537*AE258)</f>
        <v>-110.62243171039614</v>
      </c>
      <c r="AH258">
        <f t="shared" ref="AH258:AH321" si="214">0.016708634-AE258*(0.000042037+0.0000001267*AE258)</f>
        <v>1.6709180650948757E-2</v>
      </c>
      <c r="AI258">
        <f t="shared" ref="AI258:AI321" si="215">SIN(RADIANS(AG258))*(1.914602-AE258*(0.004817+0.000014*AE258))+SIN(RADIANS(2*AG258))*(0.019993-0.000101*AE258)+SIN(RADIANS(3*AG258))*0.000289</f>
        <v>-1.7786581278194042</v>
      </c>
      <c r="AJ258">
        <f t="shared" si="190"/>
        <v>170.5138983907419</v>
      </c>
      <c r="AK258">
        <f t="shared" si="191"/>
        <v>-112.40108983821554</v>
      </c>
      <c r="AL258">
        <f t="shared" si="192"/>
        <v>1.0061285129373072</v>
      </c>
      <c r="AM258">
        <f t="shared" ref="AM258:AM321" si="216">AJ258-0.00569-0.00478*SIN(RADIANS(125.04-1934.136*AE258))</f>
        <v>170.50583231757153</v>
      </c>
      <c r="AN258">
        <f t="shared" ref="AN258:AN321" si="217">23+(26+((21.448-AE258*(46.815+AE258*(0.00059-AE258*0.001813))))/60)/60</f>
        <v>23.439460224451231</v>
      </c>
      <c r="AO258">
        <f t="shared" ref="AO258:AO321" si="218">0.00256*COS(RADIANS(125.04-1934.136*AE258))</f>
        <v>-2.2213146314482755E-3</v>
      </c>
      <c r="AP258">
        <f t="shared" ref="AP258:AP321" si="219">AN258+0.00256*COS(RADIANS(125.04-1934.136*AE258))</f>
        <v>23.437238909819783</v>
      </c>
      <c r="AQ258">
        <f t="shared" ref="AQ258:AQ321" si="220">DEGREES(ASIN(SIN(RADIANS(AP258))*SIN(RADIANS(AM258))))</f>
        <v>3.7616952062601174</v>
      </c>
      <c r="AR258">
        <f t="shared" si="173"/>
        <v>4.3026779600237458E-2</v>
      </c>
      <c r="AS258">
        <f t="shared" si="174"/>
        <v>4.0083662341946118</v>
      </c>
      <c r="AT258">
        <f t="shared" si="193"/>
        <v>94.495374582480082</v>
      </c>
      <c r="AU258" s="38">
        <f t="shared" si="175"/>
        <v>0.54760074567069827</v>
      </c>
      <c r="AV258">
        <f t="shared" si="176"/>
        <v>3.8620083605637214</v>
      </c>
      <c r="AW258">
        <f t="shared" si="177"/>
        <v>3.661087620470302</v>
      </c>
      <c r="AX258">
        <f t="shared" si="196"/>
        <v>94.585943252352365</v>
      </c>
      <c r="AY258">
        <f t="shared" si="196"/>
        <v>94.404575780628605</v>
      </c>
      <c r="AZ258" s="39">
        <f t="shared" si="178"/>
        <v>0.28486201441416398</v>
      </c>
      <c r="BA258" s="39">
        <f t="shared" si="179"/>
        <v>0.80983567839466675</v>
      </c>
      <c r="BB258" s="10">
        <f t="shared" si="194"/>
        <v>755.96207613192382</v>
      </c>
    </row>
    <row r="259" spans="4:54" x14ac:dyDescent="0.35">
      <c r="D259" s="8">
        <f t="shared" si="195"/>
        <v>36052</v>
      </c>
      <c r="E259" s="9">
        <f t="shared" ref="E259:E322" si="221">$B$11</f>
        <v>0.55208333333333337</v>
      </c>
      <c r="F259" s="10">
        <f t="shared" si="180"/>
        <v>2451071.010416667</v>
      </c>
      <c r="G259" s="7">
        <f t="shared" si="181"/>
        <v>-1.2977127538207334E-2</v>
      </c>
      <c r="H259" s="6">
        <f t="shared" si="197"/>
        <v>173.27987849350387</v>
      </c>
      <c r="I259">
        <f t="shared" si="198"/>
        <v>-109.63515689355376</v>
      </c>
      <c r="J259" s="6">
        <f t="shared" si="199"/>
        <v>1.6709179498173302E-2</v>
      </c>
      <c r="K259">
        <f t="shared" si="200"/>
        <v>-1.7905242765130962</v>
      </c>
      <c r="L259">
        <f t="shared" si="182"/>
        <v>171.48935421699079</v>
      </c>
      <c r="M259">
        <f t="shared" si="183"/>
        <v>-111.42568117006685</v>
      </c>
      <c r="N259">
        <f t="shared" si="184"/>
        <v>1.0058613615298617</v>
      </c>
      <c r="O259">
        <f t="shared" si="201"/>
        <v>171.48128430503218</v>
      </c>
      <c r="P259">
        <f t="shared" si="202"/>
        <v>23.439459867811774</v>
      </c>
      <c r="Q259">
        <f t="shared" si="203"/>
        <v>-2.2201355766668452E-3</v>
      </c>
      <c r="R259">
        <f t="shared" si="204"/>
        <v>23.437239732235106</v>
      </c>
      <c r="S259">
        <f t="shared" si="205"/>
        <v>3.3777573473814964</v>
      </c>
      <c r="T259">
        <f t="shared" si="206"/>
        <v>4.3026782705751165E-2</v>
      </c>
      <c r="U259">
        <f t="shared" si="207"/>
        <v>4.3630983738860092</v>
      </c>
      <c r="V259">
        <f t="shared" si="208"/>
        <v>726.80965837388601</v>
      </c>
      <c r="W259">
        <f t="shared" si="185"/>
        <v>1.7024145934715023</v>
      </c>
      <c r="X259">
        <f t="shared" si="209"/>
        <v>38.473102398955525</v>
      </c>
      <c r="Y259">
        <f t="shared" si="186"/>
        <v>51.526897601044475</v>
      </c>
      <c r="Z259">
        <f t="shared" si="187"/>
        <v>1.2815336009197582E-2</v>
      </c>
      <c r="AA259" s="13">
        <f t="shared" si="188"/>
        <v>51.539712937053672</v>
      </c>
      <c r="AB259" s="13">
        <f t="shared" si="210"/>
        <v>182.7322333319706</v>
      </c>
      <c r="AD259" s="10">
        <f t="shared" si="211"/>
        <v>2451071.0087176668</v>
      </c>
      <c r="AE259" s="1">
        <f t="shared" si="189"/>
        <v>-1.2977174054295803E-2</v>
      </c>
      <c r="AF259">
        <f t="shared" si="212"/>
        <v>173.27820387850988</v>
      </c>
      <c r="AG259">
        <f t="shared" si="213"/>
        <v>-109.636831428562</v>
      </c>
      <c r="AH259">
        <f t="shared" si="214"/>
        <v>1.6709179500128547E-2</v>
      </c>
      <c r="AI259">
        <f t="shared" si="215"/>
        <v>-1.7905045892576497</v>
      </c>
      <c r="AJ259">
        <f t="shared" si="190"/>
        <v>171.48769928925225</v>
      </c>
      <c r="AK259">
        <f t="shared" si="191"/>
        <v>-111.42733601781966</v>
      </c>
      <c r="AL259">
        <f t="shared" si="192"/>
        <v>1.005861816188409</v>
      </c>
      <c r="AM259">
        <f t="shared" si="216"/>
        <v>171.47962938380294</v>
      </c>
      <c r="AN259">
        <f t="shared" si="217"/>
        <v>23.439459868416677</v>
      </c>
      <c r="AO259">
        <f t="shared" si="218"/>
        <v>-2.2201375780946555E-3</v>
      </c>
      <c r="AP259">
        <f t="shared" si="219"/>
        <v>23.437239730838581</v>
      </c>
      <c r="AQ259">
        <f t="shared" si="220"/>
        <v>3.3784094523873698</v>
      </c>
      <c r="AR259">
        <f t="shared" ref="AR259:AR322" si="222">TAN(RADIANS(AP259/2))*TAN(RADIANS(AP259/2))</f>
        <v>4.3026782700477752E-2</v>
      </c>
      <c r="AS259">
        <f t="shared" ref="AS259:AS322" si="223">4*DEGREES(AR259*SIN(2*RADIANS(AF259))-2*AH259*SIN(RADIANS(AG259))+4*AH259*AR259*SIN(RADIANS(AG259))*COS(2*RADIANS(AF259))-0.5*AR259*AR259*SIN(4*RADIANS(AF259))-1.25*AH259*AH259*SIN(2*RADIANS(AG259)))</f>
        <v>4.3624957516342073</v>
      </c>
      <c r="AT259">
        <f t="shared" si="193"/>
        <v>94.149641859504086</v>
      </c>
      <c r="AU259" s="38">
        <f t="shared" ref="AU259:AU322" si="224">(720-4*$B$4-AS259+$B$5*60)/1440</f>
        <v>0.54735482239469846</v>
      </c>
      <c r="AV259">
        <f t="shared" ref="AV259:AV322" si="225">+AQ259-AT259/360*(AQ259-AQ258)</f>
        <v>3.4786489425456177</v>
      </c>
      <c r="AW259">
        <f t="shared" ref="AW259:AW322" si="226">+AQ259+AT259/360*(AQ260-AQ259)</f>
        <v>3.2779005953420359</v>
      </c>
      <c r="AX259">
        <f t="shared" si="196"/>
        <v>94.24001262029924</v>
      </c>
      <c r="AY259">
        <f t="shared" si="196"/>
        <v>94.059060818776217</v>
      </c>
      <c r="AZ259" s="39">
        <f t="shared" ref="AZ259:AZ322" si="227">(AU259*1440-AX259*4)/1440</f>
        <v>0.28557700956053389</v>
      </c>
      <c r="BA259" s="39">
        <f t="shared" ref="BA259:BA322" si="228">(AU259*1440+AY259*4)/1440</f>
        <v>0.80862999133574343</v>
      </c>
      <c r="BB259" s="10">
        <f t="shared" si="194"/>
        <v>753.19629375630177</v>
      </c>
    </row>
    <row r="260" spans="4:54" x14ac:dyDescent="0.35">
      <c r="D260" s="8">
        <f t="shared" si="195"/>
        <v>36053</v>
      </c>
      <c r="E260" s="9">
        <f t="shared" si="221"/>
        <v>0.55208333333333337</v>
      </c>
      <c r="F260" s="10">
        <f t="shared" ref="F260:F323" si="229">D260+2415018.5+E260-$B$5/24</f>
        <v>2451072.010416667</v>
      </c>
      <c r="G260" s="7">
        <f t="shared" ref="G260:G323" si="230">(F260-2451545)/36525</f>
        <v>-1.2949749030336013E-2</v>
      </c>
      <c r="H260" s="6">
        <f t="shared" si="197"/>
        <v>174.26552585345291</v>
      </c>
      <c r="I260">
        <f t="shared" si="198"/>
        <v>-108.64955661171973</v>
      </c>
      <c r="J260" s="6">
        <f t="shared" si="199"/>
        <v>1.6709178347352905E-2</v>
      </c>
      <c r="K260">
        <f t="shared" si="200"/>
        <v>-1.8018516290063999</v>
      </c>
      <c r="L260">
        <f t="shared" ref="L260:L323" si="231">H260+K260</f>
        <v>172.46367422444652</v>
      </c>
      <c r="M260">
        <f t="shared" ref="M260:M323" si="232">I260+K260</f>
        <v>-110.45140824072612</v>
      </c>
      <c r="N260">
        <f t="shared" ref="N260:N323" si="233">(1.000001018*(1-J260*J260))/(1+J260*COS(RADIANS(M260)))</f>
        <v>1.0055928766101754</v>
      </c>
      <c r="O260">
        <f t="shared" si="201"/>
        <v>172.4556004822453</v>
      </c>
      <c r="P260">
        <f t="shared" si="202"/>
        <v>23.439459511777216</v>
      </c>
      <c r="Q260">
        <f t="shared" si="203"/>
        <v>-2.2189566236999127E-3</v>
      </c>
      <c r="R260">
        <f t="shared" si="204"/>
        <v>23.437240555153515</v>
      </c>
      <c r="S260">
        <f t="shared" si="205"/>
        <v>2.9934399435565151</v>
      </c>
      <c r="T260">
        <f t="shared" si="206"/>
        <v>4.3026785813164686E-2</v>
      </c>
      <c r="U260">
        <f t="shared" si="207"/>
        <v>4.7182464906476369</v>
      </c>
      <c r="V260">
        <f t="shared" si="208"/>
        <v>727.16480649064761</v>
      </c>
      <c r="W260">
        <f t="shared" ref="W260:W323" si="234">IF(V260/4&lt;0,V260/4+180,V260/4-180)</f>
        <v>1.7912016226619016</v>
      </c>
      <c r="X260">
        <f t="shared" si="209"/>
        <v>38.860388815272024</v>
      </c>
      <c r="Y260">
        <f t="shared" ref="Y260:Y323" si="235">90-X260</f>
        <v>51.139611184727976</v>
      </c>
      <c r="Z260">
        <f t="shared" ref="Z260:Z323" si="236">IF(Y260&gt;85,0,IF(Y260&gt;5,58.1/TAN(RADIANS(Y260))-0.07/POWER(TAN(RADIANS(Y260)),3)+0.000086/POWER(TAN(RADIANS(Y260)),5),IF(Y260&gt;-0.575,1735+Y260*(-518.2+Y260*(103.4+Y260*(-12.79+Y260*0.711))),-20.772/TAN(RADIANS(Y260)))))/3600</f>
        <v>1.2993865948685544E-2</v>
      </c>
      <c r="AA260" s="13">
        <f t="shared" ref="AA260:AA323" si="237">Y260+Z260</f>
        <v>51.152605050676662</v>
      </c>
      <c r="AB260" s="13">
        <f t="shared" si="210"/>
        <v>182.85166381264378</v>
      </c>
      <c r="AD260" s="10">
        <f t="shared" si="211"/>
        <v>2451072.0087176668</v>
      </c>
      <c r="AE260" s="1">
        <f t="shared" ref="AE260:AE323" si="238">(AD260-2451545)/36525</f>
        <v>-1.2949795546424482E-2</v>
      </c>
      <c r="AF260">
        <f t="shared" si="212"/>
        <v>174.26385123845893</v>
      </c>
      <c r="AG260">
        <f t="shared" si="213"/>
        <v>-108.65123114672798</v>
      </c>
      <c r="AH260">
        <f t="shared" si="214"/>
        <v>1.670917834930815E-2</v>
      </c>
      <c r="AI260">
        <f t="shared" si="215"/>
        <v>-1.8018328254900757</v>
      </c>
      <c r="AJ260">
        <f t="shared" ref="AJ260:AJ323" si="239">AF260+AI260</f>
        <v>172.46201841296886</v>
      </c>
      <c r="AK260">
        <f t="shared" ref="AK260:AK323" si="240">AG260+AI260</f>
        <v>-110.45306397221806</v>
      </c>
      <c r="AL260">
        <f t="shared" ref="AL260:AL323" si="241">(1.000001018*(1-AH260*AH260))/(1+AH260*COS(RADIANS(AK260)))</f>
        <v>1.0055933342366945</v>
      </c>
      <c r="AM260">
        <f t="shared" si="216"/>
        <v>172.45394467727348</v>
      </c>
      <c r="AN260">
        <f t="shared" si="217"/>
        <v>23.439459512382118</v>
      </c>
      <c r="AO260">
        <f t="shared" si="218"/>
        <v>-2.2189586283488365E-3</v>
      </c>
      <c r="AP260">
        <f t="shared" si="219"/>
        <v>23.437240553753771</v>
      </c>
      <c r="AQ260">
        <f t="shared" si="220"/>
        <v>2.9940937203072098</v>
      </c>
      <c r="AR260">
        <f t="shared" si="222"/>
        <v>4.302678580787913E-2</v>
      </c>
      <c r="AS260">
        <f t="shared" si="223"/>
        <v>4.7176424129509673</v>
      </c>
      <c r="AT260">
        <f t="shared" ref="AT260:AT323" si="242">DEGREES(ACOS(COS(RADIANS(90.833))/(COS(RADIANS($B$3))*COS(RADIANS(AQ260)))-TAN(RADIANS($B$3))*TAN(RADIANS(AQ260))))</f>
        <v>93.803456222184522</v>
      </c>
      <c r="AU260" s="38">
        <f t="shared" si="224"/>
        <v>0.54710819276878397</v>
      </c>
      <c r="AV260">
        <f t="shared" si="225"/>
        <v>3.0942330090563157</v>
      </c>
      <c r="AW260">
        <f t="shared" si="226"/>
        <v>2.8937100191691716</v>
      </c>
      <c r="AX260">
        <f t="shared" si="196"/>
        <v>93.893616703481754</v>
      </c>
      <c r="AY260">
        <f t="shared" si="196"/>
        <v>93.713105127812653</v>
      </c>
      <c r="AZ260" s="39">
        <f t="shared" si="227"/>
        <v>0.28629259081466796</v>
      </c>
      <c r="BA260" s="39">
        <f t="shared" si="228"/>
        <v>0.80742237367937464</v>
      </c>
      <c r="BB260" s="10">
        <f t="shared" ref="BB260:BB323" si="243">+AX260/360*24*60+AY260/360*24*60</f>
        <v>750.42688732517763</v>
      </c>
    </row>
    <row r="261" spans="4:54" x14ac:dyDescent="0.35">
      <c r="D261" s="8">
        <f t="shared" ref="D261:D324" si="244">D260+1</f>
        <v>36054</v>
      </c>
      <c r="E261" s="9">
        <f t="shared" si="221"/>
        <v>0.55208333333333337</v>
      </c>
      <c r="F261" s="10">
        <f t="shared" si="229"/>
        <v>2451073.010416667</v>
      </c>
      <c r="G261" s="7">
        <f t="shared" si="230"/>
        <v>-1.2922370522464692E-2</v>
      </c>
      <c r="H261" s="6">
        <f t="shared" si="197"/>
        <v>175.25117321340241</v>
      </c>
      <c r="I261">
        <f t="shared" si="198"/>
        <v>-107.66395632988605</v>
      </c>
      <c r="J261" s="6">
        <f t="shared" si="199"/>
        <v>1.6709177196532317E-2</v>
      </c>
      <c r="K261">
        <f t="shared" si="200"/>
        <v>-1.8126569485158404</v>
      </c>
      <c r="L261">
        <f t="shared" si="231"/>
        <v>173.43851626488657</v>
      </c>
      <c r="M261">
        <f t="shared" si="232"/>
        <v>-109.47661327840189</v>
      </c>
      <c r="N261">
        <f t="shared" si="233"/>
        <v>1.0053226833146129</v>
      </c>
      <c r="O261">
        <f t="shared" si="201"/>
        <v>173.43043869447888</v>
      </c>
      <c r="P261">
        <f t="shared" si="202"/>
        <v>23.439459155742661</v>
      </c>
      <c r="Q261">
        <f t="shared" si="203"/>
        <v>-2.2177757753495272E-3</v>
      </c>
      <c r="R261">
        <f t="shared" si="204"/>
        <v>23.437241379967311</v>
      </c>
      <c r="S261">
        <f t="shared" si="205"/>
        <v>2.6081846874865073</v>
      </c>
      <c r="T261">
        <f t="shared" si="206"/>
        <v>4.3026788927735468E-2</v>
      </c>
      <c r="U261">
        <f t="shared" si="207"/>
        <v>5.0740899463789084</v>
      </c>
      <c r="V261">
        <f t="shared" si="208"/>
        <v>727.52064994637885</v>
      </c>
      <c r="W261">
        <f t="shared" si="234"/>
        <v>1.8801624865947133</v>
      </c>
      <c r="X261">
        <f t="shared" si="209"/>
        <v>39.248733935044065</v>
      </c>
      <c r="Y261">
        <f t="shared" si="235"/>
        <v>50.751266064955935</v>
      </c>
      <c r="Z261">
        <f t="shared" si="236"/>
        <v>1.3174835620694316E-2</v>
      </c>
      <c r="AA261" s="13">
        <f t="shared" si="237"/>
        <v>50.764440900576631</v>
      </c>
      <c r="AB261" s="13">
        <f t="shared" si="210"/>
        <v>182.96942251183665</v>
      </c>
      <c r="AD261" s="10">
        <f t="shared" si="211"/>
        <v>2451073.0087176668</v>
      </c>
      <c r="AE261" s="1">
        <f t="shared" si="238"/>
        <v>-1.2922417038553161E-2</v>
      </c>
      <c r="AF261">
        <f t="shared" si="212"/>
        <v>175.24949859840842</v>
      </c>
      <c r="AG261">
        <f t="shared" si="213"/>
        <v>-107.6656308648943</v>
      </c>
      <c r="AH261">
        <f t="shared" si="214"/>
        <v>1.6709177198487562E-2</v>
      </c>
      <c r="AI261">
        <f t="shared" si="215"/>
        <v>-1.8126390350779915</v>
      </c>
      <c r="AJ261">
        <f t="shared" si="239"/>
        <v>173.43685956333044</v>
      </c>
      <c r="AK261">
        <f t="shared" si="240"/>
        <v>-109.47826989997229</v>
      </c>
      <c r="AL261">
        <f t="shared" si="241"/>
        <v>1.0053231437782708</v>
      </c>
      <c r="AM261">
        <f t="shared" si="216"/>
        <v>173.42878199942515</v>
      </c>
      <c r="AN261">
        <f t="shared" si="217"/>
        <v>23.439459156347564</v>
      </c>
      <c r="AO261">
        <f t="shared" si="218"/>
        <v>-2.2177777832178532E-3</v>
      </c>
      <c r="AP261">
        <f t="shared" si="219"/>
        <v>23.437241378564345</v>
      </c>
      <c r="AQ261">
        <f t="shared" si="220"/>
        <v>2.6088399795058432</v>
      </c>
      <c r="AR261">
        <f t="shared" si="222"/>
        <v>4.3026788922437741E-2</v>
      </c>
      <c r="AS261">
        <f t="shared" si="223"/>
        <v>5.0734849611073773</v>
      </c>
      <c r="AT261">
        <f t="shared" si="242"/>
        <v>93.456859306415481</v>
      </c>
      <c r="AU261" s="38">
        <f t="shared" si="224"/>
        <v>0.54686107988811983</v>
      </c>
      <c r="AV261">
        <f t="shared" si="225"/>
        <v>2.7088527702040199</v>
      </c>
      <c r="AW261">
        <f t="shared" si="226"/>
        <v>2.5086076233647265</v>
      </c>
      <c r="AX261">
        <f t="shared" si="196"/>
        <v>93.546797462339413</v>
      </c>
      <c r="AY261">
        <f t="shared" si="196"/>
        <v>93.366750033975251</v>
      </c>
      <c r="AZ261" s="39">
        <f t="shared" si="227"/>
        <v>0.28700886471495479</v>
      </c>
      <c r="BA261" s="39">
        <f t="shared" si="228"/>
        <v>0.80621316331582871</v>
      </c>
      <c r="BB261" s="10">
        <f t="shared" si="243"/>
        <v>747.65418998525865</v>
      </c>
    </row>
    <row r="262" spans="4:54" x14ac:dyDescent="0.35">
      <c r="D262" s="8">
        <f t="shared" si="244"/>
        <v>36055</v>
      </c>
      <c r="E262" s="9">
        <f t="shared" si="221"/>
        <v>0.55208333333333337</v>
      </c>
      <c r="F262" s="10">
        <f t="shared" si="229"/>
        <v>2451074.010416667</v>
      </c>
      <c r="G262" s="7">
        <f t="shared" si="230"/>
        <v>-1.2894992014593371E-2</v>
      </c>
      <c r="H262" s="6">
        <f t="shared" si="197"/>
        <v>176.23682057335247</v>
      </c>
      <c r="I262">
        <f t="shared" si="198"/>
        <v>-106.67835604805254</v>
      </c>
      <c r="J262" s="6">
        <f t="shared" si="199"/>
        <v>1.6709176045711538E-2</v>
      </c>
      <c r="K262">
        <f t="shared" si="200"/>
        <v>-1.822936574563313</v>
      </c>
      <c r="L262">
        <f t="shared" si="231"/>
        <v>174.41388399878917</v>
      </c>
      <c r="M262">
        <f t="shared" si="232"/>
        <v>-108.50129262261585</v>
      </c>
      <c r="N262">
        <f t="shared" si="233"/>
        <v>1.0050508589531795</v>
      </c>
      <c r="O262">
        <f t="shared" si="201"/>
        <v>174.40580260221441</v>
      </c>
      <c r="P262">
        <f t="shared" si="202"/>
        <v>23.439458799708103</v>
      </c>
      <c r="Q262">
        <f t="shared" si="203"/>
        <v>-2.2165930326243435E-3</v>
      </c>
      <c r="R262">
        <f t="shared" si="204"/>
        <v>23.437242206675478</v>
      </c>
      <c r="S262">
        <f t="shared" si="205"/>
        <v>2.2220838124505482</v>
      </c>
      <c r="T262">
        <f t="shared" si="206"/>
        <v>4.3026792049459694E-2</v>
      </c>
      <c r="U262">
        <f t="shared" si="207"/>
        <v>5.430305102917603</v>
      </c>
      <c r="V262">
        <f t="shared" si="208"/>
        <v>727.87686510291758</v>
      </c>
      <c r="W262">
        <f t="shared" si="234"/>
        <v>1.9692162757293943</v>
      </c>
      <c r="X262">
        <f t="shared" si="209"/>
        <v>39.638040266096461</v>
      </c>
      <c r="Y262">
        <f t="shared" si="235"/>
        <v>50.361959733903539</v>
      </c>
      <c r="Z262">
        <f t="shared" si="236"/>
        <v>1.3358263933709986E-2</v>
      </c>
      <c r="AA262" s="13">
        <f t="shared" si="237"/>
        <v>50.37531799783725</v>
      </c>
      <c r="AB262" s="13">
        <f t="shared" si="210"/>
        <v>183.08542098741793</v>
      </c>
      <c r="AD262" s="10">
        <f t="shared" si="211"/>
        <v>2451074.0087176668</v>
      </c>
      <c r="AE262" s="1">
        <f t="shared" si="238"/>
        <v>-1.2895038530681842E-2</v>
      </c>
      <c r="AF262">
        <f t="shared" si="212"/>
        <v>176.23514595835832</v>
      </c>
      <c r="AG262">
        <f t="shared" si="213"/>
        <v>-106.6800305830609</v>
      </c>
      <c r="AH262">
        <f t="shared" si="214"/>
        <v>1.6709176047666783E-2</v>
      </c>
      <c r="AI262">
        <f t="shared" si="215"/>
        <v>-1.8229195573028498</v>
      </c>
      <c r="AJ262">
        <f t="shared" si="239"/>
        <v>174.41222640105548</v>
      </c>
      <c r="AK262">
        <f t="shared" si="240"/>
        <v>-108.50295014036375</v>
      </c>
      <c r="AL262">
        <f t="shared" si="241"/>
        <v>1.0050513221221171</v>
      </c>
      <c r="AM262">
        <f t="shared" si="216"/>
        <v>174.40414501097965</v>
      </c>
      <c r="AN262">
        <f t="shared" si="217"/>
        <v>23.439458800313005</v>
      </c>
      <c r="AO262">
        <f t="shared" si="218"/>
        <v>-2.2165950437103561E-3</v>
      </c>
      <c r="AP262">
        <f t="shared" si="219"/>
        <v>23.437242205269296</v>
      </c>
      <c r="AQ262">
        <f t="shared" si="220"/>
        <v>2.222740462802685</v>
      </c>
      <c r="AR262">
        <f t="shared" si="222"/>
        <v>4.3026792044149831E-2</v>
      </c>
      <c r="AS262">
        <f t="shared" si="223"/>
        <v>5.429699761885594</v>
      </c>
      <c r="AT262">
        <f t="shared" si="242"/>
        <v>93.109892185961613</v>
      </c>
      <c r="AU262" s="38">
        <f t="shared" si="224"/>
        <v>0.54661370849869062</v>
      </c>
      <c r="AV262">
        <f t="shared" si="225"/>
        <v>2.3226006971729154</v>
      </c>
      <c r="AW262">
        <f t="shared" si="226"/>
        <v>2.1226854050083936</v>
      </c>
      <c r="AX262">
        <f t="shared" si="196"/>
        <v>93.199596269442026</v>
      </c>
      <c r="AY262">
        <f t="shared" si="196"/>
        <v>93.020036327042476</v>
      </c>
      <c r="AZ262" s="39">
        <f t="shared" si="227"/>
        <v>0.28772594108357386</v>
      </c>
      <c r="BA262" s="39">
        <f t="shared" si="228"/>
        <v>0.80500269829603077</v>
      </c>
      <c r="BB262" s="10">
        <f t="shared" si="243"/>
        <v>744.87853038593812</v>
      </c>
    </row>
    <row r="263" spans="4:54" x14ac:dyDescent="0.35">
      <c r="D263" s="8">
        <f t="shared" si="244"/>
        <v>36056</v>
      </c>
      <c r="E263" s="9">
        <f t="shared" si="221"/>
        <v>0.55208333333333337</v>
      </c>
      <c r="F263" s="10">
        <f t="shared" si="229"/>
        <v>2451075.010416667</v>
      </c>
      <c r="G263" s="7">
        <f t="shared" si="230"/>
        <v>-1.286761350672205E-2</v>
      </c>
      <c r="H263" s="6">
        <f t="shared" si="197"/>
        <v>177.22246793330288</v>
      </c>
      <c r="I263">
        <f t="shared" si="198"/>
        <v>-105.69275576621925</v>
      </c>
      <c r="J263" s="6">
        <f t="shared" si="199"/>
        <v>1.6709174894890568E-2</v>
      </c>
      <c r="K263">
        <f t="shared" si="200"/>
        <v>-1.8326869889824753</v>
      </c>
      <c r="L263">
        <f t="shared" si="231"/>
        <v>175.38978094432039</v>
      </c>
      <c r="M263">
        <f t="shared" si="232"/>
        <v>-107.52544275520172</v>
      </c>
      <c r="N263">
        <f t="shared" si="233"/>
        <v>1.0047774814291262</v>
      </c>
      <c r="O263">
        <f t="shared" si="201"/>
        <v>175.38169572362125</v>
      </c>
      <c r="P263">
        <f t="shared" si="202"/>
        <v>23.439458443673544</v>
      </c>
      <c r="Q263">
        <f t="shared" si="203"/>
        <v>-2.2154083965346349E-3</v>
      </c>
      <c r="R263">
        <f t="shared" si="204"/>
        <v>23.43724303527701</v>
      </c>
      <c r="S263">
        <f t="shared" si="205"/>
        <v>1.8352298297311156</v>
      </c>
      <c r="T263">
        <f t="shared" si="206"/>
        <v>4.3026795178333577E-2</v>
      </c>
      <c r="U263">
        <f t="shared" si="207"/>
        <v>5.7865660561307815</v>
      </c>
      <c r="V263">
        <f t="shared" si="208"/>
        <v>728.2331260561308</v>
      </c>
      <c r="W263">
        <f t="shared" si="234"/>
        <v>2.0582815140327</v>
      </c>
      <c r="X263">
        <f t="shared" si="209"/>
        <v>40.028209604474256</v>
      </c>
      <c r="Y263">
        <f t="shared" si="235"/>
        <v>49.971790395525744</v>
      </c>
      <c r="Z263">
        <f t="shared" si="236"/>
        <v>1.3544169677038394E-2</v>
      </c>
      <c r="AA263" s="13">
        <f t="shared" si="237"/>
        <v>49.985334565202784</v>
      </c>
      <c r="AB263" s="13">
        <f t="shared" si="210"/>
        <v>183.19957343069635</v>
      </c>
      <c r="AD263" s="10">
        <f t="shared" si="211"/>
        <v>2451075.0087176668</v>
      </c>
      <c r="AE263" s="1">
        <f t="shared" si="238"/>
        <v>-1.286766002281052E-2</v>
      </c>
      <c r="AF263">
        <f t="shared" si="212"/>
        <v>177.22079331830884</v>
      </c>
      <c r="AG263">
        <f t="shared" si="213"/>
        <v>-105.69443030122756</v>
      </c>
      <c r="AH263">
        <f t="shared" si="214"/>
        <v>1.6709174896845813E-2</v>
      </c>
      <c r="AI263">
        <f t="shared" si="215"/>
        <v>-1.832670873755188</v>
      </c>
      <c r="AJ263">
        <f t="shared" si="239"/>
        <v>175.38812244455366</v>
      </c>
      <c r="AK263">
        <f t="shared" si="240"/>
        <v>-107.52710117498275</v>
      </c>
      <c r="AL263">
        <f t="shared" si="241"/>
        <v>1.0047779471704941</v>
      </c>
      <c r="AM263">
        <f t="shared" si="216"/>
        <v>175.38003723034998</v>
      </c>
      <c r="AN263">
        <f t="shared" si="217"/>
        <v>23.439458444278447</v>
      </c>
      <c r="AO263">
        <f t="shared" si="218"/>
        <v>-2.2154104108366157E-3</v>
      </c>
      <c r="AP263">
        <f t="shared" si="219"/>
        <v>23.43724303386761</v>
      </c>
      <c r="AQ263">
        <f t="shared" si="220"/>
        <v>1.8358876809950853</v>
      </c>
      <c r="AR263">
        <f t="shared" si="222"/>
        <v>4.3026795173011535E-2</v>
      </c>
      <c r="AS263">
        <f t="shared" si="223"/>
        <v>5.7859609149082658</v>
      </c>
      <c r="AT263">
        <f t="shared" si="242"/>
        <v>92.762595462881066</v>
      </c>
      <c r="AU263" s="38">
        <f t="shared" si="224"/>
        <v>0.54636630492020255</v>
      </c>
      <c r="AV263">
        <f t="shared" si="225"/>
        <v>1.9355695368353869</v>
      </c>
      <c r="AW263">
        <f t="shared" si="226"/>
        <v>1.736035641506436</v>
      </c>
      <c r="AX263">
        <f t="shared" si="196"/>
        <v>92.852054000203893</v>
      </c>
      <c r="AY263">
        <f t="shared" si="196"/>
        <v>92.673004350449176</v>
      </c>
      <c r="AZ263" s="39">
        <f t="shared" si="227"/>
        <v>0.28844393269741392</v>
      </c>
      <c r="BA263" s="39">
        <f t="shared" si="228"/>
        <v>0.80379131700478357</v>
      </c>
      <c r="BB263" s="10">
        <f t="shared" si="243"/>
        <v>742.10023340261228</v>
      </c>
    </row>
    <row r="264" spans="4:54" x14ac:dyDescent="0.35">
      <c r="D264" s="8">
        <f t="shared" si="244"/>
        <v>36057</v>
      </c>
      <c r="E264" s="9">
        <f t="shared" si="221"/>
        <v>0.55208333333333337</v>
      </c>
      <c r="F264" s="10">
        <f t="shared" si="229"/>
        <v>2451076.010416667</v>
      </c>
      <c r="G264" s="7">
        <f t="shared" si="230"/>
        <v>-1.284023499885073E-2</v>
      </c>
      <c r="H264" s="6">
        <f t="shared" si="197"/>
        <v>178.20811529325368</v>
      </c>
      <c r="I264">
        <f t="shared" si="198"/>
        <v>-104.70715548438631</v>
      </c>
      <c r="J264" s="6">
        <f t="shared" si="199"/>
        <v>1.6709173744069411E-2</v>
      </c>
      <c r="K264">
        <f t="shared" si="200"/>
        <v>-1.841904817482833</v>
      </c>
      <c r="L264">
        <f t="shared" si="231"/>
        <v>176.36621047577086</v>
      </c>
      <c r="M264">
        <f t="shared" si="232"/>
        <v>-106.54906030186913</v>
      </c>
      <c r="N264">
        <f t="shared" si="233"/>
        <v>1.0045026292190644</v>
      </c>
      <c r="O264">
        <f t="shared" si="201"/>
        <v>176.35812143299327</v>
      </c>
      <c r="P264">
        <f t="shared" si="202"/>
        <v>23.43945808763899</v>
      </c>
      <c r="Q264">
        <f t="shared" si="203"/>
        <v>-2.2142218680922892E-3</v>
      </c>
      <c r="R264">
        <f t="shared" si="204"/>
        <v>23.437243865770895</v>
      </c>
      <c r="S264">
        <f t="shared" si="205"/>
        <v>1.4477155435457838</v>
      </c>
      <c r="T264">
        <f t="shared" si="206"/>
        <v>4.3026798314353257E-2</v>
      </c>
      <c r="U264">
        <f t="shared" si="207"/>
        <v>6.1425447477441102</v>
      </c>
      <c r="V264">
        <f t="shared" si="208"/>
        <v>728.58910474774405</v>
      </c>
      <c r="W264">
        <f t="shared" si="234"/>
        <v>2.1472761869360113</v>
      </c>
      <c r="X264">
        <f t="shared" si="209"/>
        <v>40.41914303391772</v>
      </c>
      <c r="Y264">
        <f t="shared" si="235"/>
        <v>49.58085696608228</v>
      </c>
      <c r="Z264">
        <f t="shared" si="236"/>
        <v>1.3732571458870298E-2</v>
      </c>
      <c r="AA264" s="13">
        <f t="shared" si="237"/>
        <v>49.594589537541147</v>
      </c>
      <c r="AB264" s="13">
        <f t="shared" si="210"/>
        <v>183.31179659866913</v>
      </c>
      <c r="AD264" s="10">
        <f t="shared" si="211"/>
        <v>2451076.0087176668</v>
      </c>
      <c r="AE264" s="1">
        <f t="shared" si="238"/>
        <v>-1.2840281514939199E-2</v>
      </c>
      <c r="AF264">
        <f t="shared" si="212"/>
        <v>178.2064406782597</v>
      </c>
      <c r="AG264">
        <f t="shared" si="213"/>
        <v>-104.70883001939455</v>
      </c>
      <c r="AH264">
        <f t="shared" si="214"/>
        <v>1.6709173746024656E-2</v>
      </c>
      <c r="AI264">
        <f t="shared" si="215"/>
        <v>-1.8418896098987545</v>
      </c>
      <c r="AJ264">
        <f t="shared" si="239"/>
        <v>176.36455106836095</v>
      </c>
      <c r="AK264">
        <f t="shared" si="240"/>
        <v>-106.55071962929331</v>
      </c>
      <c r="AL264">
        <f t="shared" si="241"/>
        <v>1.0045030973990561</v>
      </c>
      <c r="AM264">
        <f t="shared" si="216"/>
        <v>176.35646203207534</v>
      </c>
      <c r="AN264">
        <f t="shared" si="217"/>
        <v>23.439458088243892</v>
      </c>
      <c r="AO264">
        <f t="shared" si="218"/>
        <v>-2.2142238856085183E-3</v>
      </c>
      <c r="AP264">
        <f t="shared" si="219"/>
        <v>23.437243864358283</v>
      </c>
      <c r="AQ264">
        <f t="shared" si="220"/>
        <v>1.4483744377903083</v>
      </c>
      <c r="AR264">
        <f t="shared" si="222"/>
        <v>4.3026798309019107E-2</v>
      </c>
      <c r="AS264">
        <f t="shared" si="223"/>
        <v>6.1419403654650804</v>
      </c>
      <c r="AT264">
        <f t="shared" si="242"/>
        <v>92.415009358581088</v>
      </c>
      <c r="AU264" s="38">
        <f t="shared" si="224"/>
        <v>0.54611909696842709</v>
      </c>
      <c r="AV264">
        <f t="shared" si="225"/>
        <v>1.5478523266718183</v>
      </c>
      <c r="AW264">
        <f t="shared" si="226"/>
        <v>1.3487509055181748</v>
      </c>
      <c r="AX264">
        <f t="shared" si="196"/>
        <v>92.50421112424489</v>
      </c>
      <c r="AY264">
        <f t="shared" si="196"/>
        <v>92.325694092020896</v>
      </c>
      <c r="AZ264" s="39">
        <f t="shared" si="227"/>
        <v>0.28916295495663569</v>
      </c>
      <c r="BA264" s="39">
        <f t="shared" si="228"/>
        <v>0.80257935833515182</v>
      </c>
      <c r="BB264" s="10">
        <f t="shared" si="243"/>
        <v>739.31962086506314</v>
      </c>
    </row>
    <row r="265" spans="4:54" x14ac:dyDescent="0.35">
      <c r="D265" s="8">
        <f t="shared" si="244"/>
        <v>36058</v>
      </c>
      <c r="E265" s="9">
        <f t="shared" si="221"/>
        <v>0.55208333333333337</v>
      </c>
      <c r="F265" s="10">
        <f t="shared" si="229"/>
        <v>2451077.010416667</v>
      </c>
      <c r="G265" s="7">
        <f t="shared" si="230"/>
        <v>-1.2812856490979409E-2</v>
      </c>
      <c r="H265" s="6">
        <f t="shared" si="197"/>
        <v>179.193762653205</v>
      </c>
      <c r="I265">
        <f t="shared" si="198"/>
        <v>-103.72155520255342</v>
      </c>
      <c r="J265" s="6">
        <f t="shared" si="199"/>
        <v>1.6709172593248063E-2</v>
      </c>
      <c r="K265">
        <f t="shared" si="200"/>
        <v>-1.8505868311880413</v>
      </c>
      <c r="L265">
        <f t="shared" si="231"/>
        <v>177.34317582201695</v>
      </c>
      <c r="M265">
        <f t="shared" si="232"/>
        <v>-105.57214203374146</v>
      </c>
      <c r="N265">
        <f t="shared" si="233"/>
        <v>1.0042263813527867</v>
      </c>
      <c r="O265">
        <f t="shared" si="201"/>
        <v>177.33508295921013</v>
      </c>
      <c r="P265">
        <f t="shared" si="202"/>
        <v>23.439457731604431</v>
      </c>
      <c r="Q265">
        <f t="shared" si="203"/>
        <v>-2.2130334483108144E-3</v>
      </c>
      <c r="R265">
        <f t="shared" si="204"/>
        <v>23.437244698156121</v>
      </c>
      <c r="S265">
        <f t="shared" si="205"/>
        <v>1.059634066206242</v>
      </c>
      <c r="T265">
        <f t="shared" si="206"/>
        <v>4.3026801457514925E-2</v>
      </c>
      <c r="U265">
        <f t="shared" si="207"/>
        <v>6.4979110790365349</v>
      </c>
      <c r="V265">
        <f t="shared" si="208"/>
        <v>728.94447107903648</v>
      </c>
      <c r="W265">
        <f t="shared" si="234"/>
        <v>2.2361177697591188</v>
      </c>
      <c r="X265">
        <f t="shared" si="209"/>
        <v>40.810740926045355</v>
      </c>
      <c r="Y265">
        <f t="shared" si="235"/>
        <v>49.189259073954645</v>
      </c>
      <c r="Z265">
        <f t="shared" si="236"/>
        <v>1.3923487640006995E-2</v>
      </c>
      <c r="AA265" s="13">
        <f t="shared" si="237"/>
        <v>49.203182561594652</v>
      </c>
      <c r="AB265" s="13">
        <f t="shared" si="210"/>
        <v>183.42200974857775</v>
      </c>
      <c r="AD265" s="10">
        <f t="shared" si="211"/>
        <v>2451077.0087176668</v>
      </c>
      <c r="AE265" s="1">
        <f t="shared" si="238"/>
        <v>-1.2812903007067878E-2</v>
      </c>
      <c r="AF265">
        <f t="shared" si="212"/>
        <v>179.19208803821101</v>
      </c>
      <c r="AG265">
        <f t="shared" si="213"/>
        <v>-103.72322973756172</v>
      </c>
      <c r="AH265">
        <f t="shared" si="214"/>
        <v>1.6709172595203308E-2</v>
      </c>
      <c r="AI265">
        <f t="shared" si="215"/>
        <v>-1.8505725366088543</v>
      </c>
      <c r="AJ265">
        <f t="shared" si="239"/>
        <v>177.34151550160215</v>
      </c>
      <c r="AK265">
        <f t="shared" si="240"/>
        <v>-105.57380227417057</v>
      </c>
      <c r="AL265">
        <f t="shared" si="241"/>
        <v>1.004226851836673</v>
      </c>
      <c r="AM265">
        <f t="shared" si="216"/>
        <v>177.33342264528383</v>
      </c>
      <c r="AN265">
        <f t="shared" si="217"/>
        <v>23.439457732209334</v>
      </c>
      <c r="AO265">
        <f t="shared" si="218"/>
        <v>-2.2130354690395688E-3</v>
      </c>
      <c r="AP265">
        <f t="shared" si="219"/>
        <v>23.437244696740294</v>
      </c>
      <c r="AQ265">
        <f t="shared" si="220"/>
        <v>1.0602938449635557</v>
      </c>
      <c r="AR265">
        <f t="shared" si="222"/>
        <v>4.3026801452168639E-2</v>
      </c>
      <c r="AS265">
        <f t="shared" si="223"/>
        <v>6.4973080182037766</v>
      </c>
      <c r="AT265">
        <f t="shared" si="242"/>
        <v>92.067173805484842</v>
      </c>
      <c r="AU265" s="38">
        <f t="shared" si="224"/>
        <v>0.54587231387624746</v>
      </c>
      <c r="AV265">
        <f t="shared" si="225"/>
        <v>1.1595424099366562</v>
      </c>
      <c r="AW265">
        <f t="shared" si="226"/>
        <v>0.96092408008951236</v>
      </c>
      <c r="AX265">
        <f t="shared" si="196"/>
        <v>92.156107797375554</v>
      </c>
      <c r="AY265">
        <f t="shared" si="196"/>
        <v>91.978145275308137</v>
      </c>
      <c r="AZ265" s="39">
        <f t="shared" si="227"/>
        <v>0.28988312555020429</v>
      </c>
      <c r="BA265" s="39">
        <f t="shared" si="228"/>
        <v>0.80136716186321455</v>
      </c>
      <c r="BB265" s="10">
        <f t="shared" si="243"/>
        <v>736.53701229073476</v>
      </c>
    </row>
    <row r="266" spans="4:54" x14ac:dyDescent="0.35">
      <c r="D266" s="8">
        <f t="shared" si="244"/>
        <v>36059</v>
      </c>
      <c r="E266" s="9">
        <f t="shared" si="221"/>
        <v>0.55208333333333337</v>
      </c>
      <c r="F266" s="10">
        <f t="shared" si="229"/>
        <v>2451078.010416667</v>
      </c>
      <c r="G266" s="7">
        <f t="shared" si="230"/>
        <v>-1.2785477983108088E-2</v>
      </c>
      <c r="H266" s="6">
        <f t="shared" si="197"/>
        <v>180.17941001315677</v>
      </c>
      <c r="I266">
        <f t="shared" si="198"/>
        <v>-102.73595492072093</v>
      </c>
      <c r="J266" s="6">
        <f t="shared" si="199"/>
        <v>1.6709171442426524E-2</v>
      </c>
      <c r="K266">
        <f t="shared" si="200"/>
        <v>-1.8587299481474104</v>
      </c>
      <c r="L266">
        <f t="shared" si="231"/>
        <v>178.32068006500936</v>
      </c>
      <c r="M266">
        <f t="shared" si="232"/>
        <v>-104.59468486886834</v>
      </c>
      <c r="N266">
        <f t="shared" si="233"/>
        <v>1.0039488173928008</v>
      </c>
      <c r="O266">
        <f t="shared" si="201"/>
        <v>178.31258338422577</v>
      </c>
      <c r="P266">
        <f t="shared" si="202"/>
        <v>23.439457375569873</v>
      </c>
      <c r="Q266">
        <f t="shared" si="203"/>
        <v>-2.211843138205332E-3</v>
      </c>
      <c r="R266">
        <f t="shared" si="204"/>
        <v>23.437245532431668</v>
      </c>
      <c r="S266">
        <f t="shared" si="205"/>
        <v>0.67107883344370134</v>
      </c>
      <c r="T266">
        <f t="shared" si="206"/>
        <v>4.3026804607814773E-2</v>
      </c>
      <c r="U266">
        <f t="shared" si="207"/>
        <v>6.8523330274682568</v>
      </c>
      <c r="V266">
        <f t="shared" si="208"/>
        <v>729.29889302746824</v>
      </c>
      <c r="W266">
        <f t="shared" si="234"/>
        <v>2.3247232568670597</v>
      </c>
      <c r="X266">
        <f t="shared" si="209"/>
        <v>41.202902941284961</v>
      </c>
      <c r="Y266">
        <f t="shared" si="235"/>
        <v>48.797097058715039</v>
      </c>
      <c r="Z266">
        <f t="shared" si="236"/>
        <v>1.4116936263023384E-2</v>
      </c>
      <c r="AA266" s="13">
        <f t="shared" si="237"/>
        <v>48.811213994978061</v>
      </c>
      <c r="AB266" s="13">
        <f t="shared" si="210"/>
        <v>183.53013457514149</v>
      </c>
      <c r="AD266" s="10">
        <f t="shared" si="211"/>
        <v>2451078.0087176668</v>
      </c>
      <c r="AE266" s="1">
        <f t="shared" si="238"/>
        <v>-1.2785524499196557E-2</v>
      </c>
      <c r="AF266">
        <f t="shared" si="212"/>
        <v>180.17773539816278</v>
      </c>
      <c r="AG266">
        <f t="shared" si="213"/>
        <v>-102.73762945572918</v>
      </c>
      <c r="AH266">
        <f t="shared" si="214"/>
        <v>1.6709171444381769E-2</v>
      </c>
      <c r="AI266">
        <f t="shared" si="215"/>
        <v>-1.8587165716839074</v>
      </c>
      <c r="AJ266">
        <f t="shared" si="239"/>
        <v>178.31901882647887</v>
      </c>
      <c r="AK266">
        <f t="shared" si="240"/>
        <v>-104.59634602741309</v>
      </c>
      <c r="AL266">
        <f t="shared" si="241"/>
        <v>1.0039492900449647</v>
      </c>
      <c r="AM266">
        <f t="shared" si="216"/>
        <v>178.3109221521803</v>
      </c>
      <c r="AN266">
        <f t="shared" si="217"/>
        <v>23.439457376174776</v>
      </c>
      <c r="AO266">
        <f t="shared" si="218"/>
        <v>-2.2118451621448848E-3</v>
      </c>
      <c r="AP266">
        <f t="shared" si="219"/>
        <v>23.437245531012632</v>
      </c>
      <c r="AQ266">
        <f t="shared" si="220"/>
        <v>0.67173933768351968</v>
      </c>
      <c r="AR266">
        <f t="shared" si="222"/>
        <v>4.3026804602456357E-2</v>
      </c>
      <c r="AS266">
        <f t="shared" si="223"/>
        <v>6.8517318537521339</v>
      </c>
      <c r="AT266">
        <f t="shared" si="242"/>
        <v>91.71912853929426</v>
      </c>
      <c r="AU266" s="38">
        <f t="shared" si="224"/>
        <v>0.54562618621267223</v>
      </c>
      <c r="AV266">
        <f t="shared" si="225"/>
        <v>0.77073345101057456</v>
      </c>
      <c r="AW266">
        <f t="shared" si="226"/>
        <v>0.57264837393498613</v>
      </c>
      <c r="AX266">
        <f t="shared" si="196"/>
        <v>91.807783954188849</v>
      </c>
      <c r="AY266">
        <f t="shared" si="196"/>
        <v>91.630397451505914</v>
      </c>
      <c r="AZ266" s="39">
        <f t="shared" si="227"/>
        <v>0.29060456411770325</v>
      </c>
      <c r="BA266" s="39">
        <f t="shared" si="228"/>
        <v>0.80015506802241088</v>
      </c>
      <c r="BB266" s="10">
        <f t="shared" si="243"/>
        <v>733.75272562277905</v>
      </c>
    </row>
    <row r="267" spans="4:54" x14ac:dyDescent="0.35">
      <c r="D267" s="8">
        <f t="shared" si="244"/>
        <v>36060</v>
      </c>
      <c r="E267" s="9">
        <f t="shared" si="221"/>
        <v>0.55208333333333337</v>
      </c>
      <c r="F267" s="10">
        <f t="shared" si="229"/>
        <v>2451079.010416667</v>
      </c>
      <c r="G267" s="7">
        <f t="shared" si="230"/>
        <v>-1.2758099475236767E-2</v>
      </c>
      <c r="H267" s="6">
        <f t="shared" si="197"/>
        <v>181.16505737310899</v>
      </c>
      <c r="I267">
        <f t="shared" si="198"/>
        <v>-101.75035463888861</v>
      </c>
      <c r="J267" s="6">
        <f t="shared" si="199"/>
        <v>1.6709170291604795E-2</v>
      </c>
      <c r="K267">
        <f t="shared" si="200"/>
        <v>-1.8663312348196448</v>
      </c>
      <c r="L267">
        <f t="shared" si="231"/>
        <v>179.29872613828934</v>
      </c>
      <c r="M267">
        <f t="shared" si="232"/>
        <v>-103.61668587370825</v>
      </c>
      <c r="N267">
        <f t="shared" si="233"/>
        <v>1.0036700174135753</v>
      </c>
      <c r="O267">
        <f t="shared" si="201"/>
        <v>179.29062564158474</v>
      </c>
      <c r="P267">
        <f t="shared" si="202"/>
        <v>23.439457019535315</v>
      </c>
      <c r="Q267">
        <f t="shared" si="203"/>
        <v>-2.2106509387925769E-3</v>
      </c>
      <c r="R267">
        <f t="shared" si="204"/>
        <v>23.437246368596522</v>
      </c>
      <c r="S267">
        <f t="shared" si="205"/>
        <v>0.28214361984010611</v>
      </c>
      <c r="T267">
        <f t="shared" si="206"/>
        <v>4.302680776524892E-2</v>
      </c>
      <c r="U267">
        <f t="shared" si="207"/>
        <v>7.205476767313078</v>
      </c>
      <c r="V267">
        <f t="shared" si="208"/>
        <v>729.65203676731301</v>
      </c>
      <c r="W267">
        <f t="shared" si="234"/>
        <v>2.4130091918282517</v>
      </c>
      <c r="X267">
        <f t="shared" si="209"/>
        <v>41.595528030594863</v>
      </c>
      <c r="Y267">
        <f t="shared" si="235"/>
        <v>48.404471969405137</v>
      </c>
      <c r="Z267">
        <f t="shared" si="236"/>
        <v>1.4312934976639914E-2</v>
      </c>
      <c r="AA267" s="13">
        <f t="shared" si="237"/>
        <v>48.418784904381774</v>
      </c>
      <c r="AB267" s="13">
        <f t="shared" si="210"/>
        <v>183.63609515079466</v>
      </c>
      <c r="AD267" s="10">
        <f t="shared" si="211"/>
        <v>2451079.0087176668</v>
      </c>
      <c r="AE267" s="1">
        <f t="shared" si="238"/>
        <v>-1.2758145991325236E-2</v>
      </c>
      <c r="AF267">
        <f t="shared" si="212"/>
        <v>181.16338275811501</v>
      </c>
      <c r="AG267">
        <f t="shared" si="213"/>
        <v>-101.75202917389686</v>
      </c>
      <c r="AH267">
        <f t="shared" si="214"/>
        <v>1.6709170293560043E-2</v>
      </c>
      <c r="AI267">
        <f t="shared" si="215"/>
        <v>-1.866318781329227</v>
      </c>
      <c r="AJ267">
        <f t="shared" si="239"/>
        <v>179.29706397678578</v>
      </c>
      <c r="AK267">
        <f t="shared" si="240"/>
        <v>-103.61834795522608</v>
      </c>
      <c r="AL267">
        <f t="shared" si="241"/>
        <v>1.0036704920975481</v>
      </c>
      <c r="AM267">
        <f t="shared" si="216"/>
        <v>179.28896348656269</v>
      </c>
      <c r="AN267">
        <f t="shared" si="217"/>
        <v>23.439457020140217</v>
      </c>
      <c r="AO267">
        <f t="shared" si="218"/>
        <v>-2.2106529659412007E-3</v>
      </c>
      <c r="AP267">
        <f t="shared" si="219"/>
        <v>23.437246367174275</v>
      </c>
      <c r="AQ267">
        <f t="shared" si="220"/>
        <v>0.28280468994328106</v>
      </c>
      <c r="AR267">
        <f t="shared" si="222"/>
        <v>4.302680775987839E-2</v>
      </c>
      <c r="AS267">
        <f t="shared" si="223"/>
        <v>7.2048780493425575</v>
      </c>
      <c r="AT267">
        <f t="shared" si="242"/>
        <v>91.370913191833921</v>
      </c>
      <c r="AU267" s="38">
        <f t="shared" si="224"/>
        <v>0.54538094579906771</v>
      </c>
      <c r="AV267">
        <f t="shared" si="225"/>
        <v>0.38151945087653061</v>
      </c>
      <c r="AW267">
        <f t="shared" si="226"/>
        <v>0.18401733680748369</v>
      </c>
      <c r="AX267">
        <f t="shared" si="196"/>
        <v>91.459279401242881</v>
      </c>
      <c r="AY267">
        <f t="shared" si="196"/>
        <v>91.282490091945618</v>
      </c>
      <c r="AZ267" s="39">
        <f t="shared" si="227"/>
        <v>0.29132739190672641</v>
      </c>
      <c r="BA267" s="39">
        <f t="shared" si="228"/>
        <v>0.79894341827669435</v>
      </c>
      <c r="BB267" s="10">
        <f t="shared" si="243"/>
        <v>730.96707797275394</v>
      </c>
    </row>
    <row r="268" spans="4:54" x14ac:dyDescent="0.35">
      <c r="D268" s="8">
        <f t="shared" si="244"/>
        <v>36061</v>
      </c>
      <c r="E268" s="9">
        <f t="shared" si="221"/>
        <v>0.55208333333333337</v>
      </c>
      <c r="F268" s="10">
        <f t="shared" si="229"/>
        <v>2451080.010416667</v>
      </c>
      <c r="G268" s="7">
        <f t="shared" si="230"/>
        <v>-1.2730720967365446E-2</v>
      </c>
      <c r="H268" s="6">
        <f t="shared" si="197"/>
        <v>182.15070473306167</v>
      </c>
      <c r="I268">
        <f t="shared" si="198"/>
        <v>-100.7647543570564</v>
      </c>
      <c r="J268" s="6">
        <f t="shared" si="199"/>
        <v>1.6709169140782878E-2</v>
      </c>
      <c r="K268">
        <f t="shared" si="200"/>
        <v>-1.8733879075277577</v>
      </c>
      <c r="L268">
        <f t="shared" si="231"/>
        <v>180.27731682553392</v>
      </c>
      <c r="M268">
        <f t="shared" si="232"/>
        <v>-102.63814226458416</v>
      </c>
      <c r="N268">
        <f t="shared" si="233"/>
        <v>1.0033900619805005</v>
      </c>
      <c r="O268">
        <f t="shared" si="201"/>
        <v>180.26921251496728</v>
      </c>
      <c r="P268">
        <f t="shared" si="202"/>
        <v>23.439456663500756</v>
      </c>
      <c r="Q268">
        <f t="shared" si="203"/>
        <v>-2.209456851090902E-3</v>
      </c>
      <c r="R268">
        <f t="shared" si="204"/>
        <v>23.437247206649666</v>
      </c>
      <c r="S268">
        <f t="shared" si="205"/>
        <v>-0.10707744569662343</v>
      </c>
      <c r="T268">
        <f t="shared" si="206"/>
        <v>4.3026810929813544E-2</v>
      </c>
      <c r="U268">
        <f t="shared" si="207"/>
        <v>7.5570067953619882</v>
      </c>
      <c r="V268">
        <f t="shared" si="208"/>
        <v>730.00356679536196</v>
      </c>
      <c r="W268">
        <f t="shared" si="234"/>
        <v>2.5008916988404906</v>
      </c>
      <c r="X268">
        <f t="shared" si="209"/>
        <v>41.98851443802149</v>
      </c>
      <c r="Y268">
        <f t="shared" si="235"/>
        <v>48.01148556197851</v>
      </c>
      <c r="Z268">
        <f t="shared" si="236"/>
        <v>1.4511500955070727E-2</v>
      </c>
      <c r="AA268" s="13">
        <f t="shared" si="237"/>
        <v>48.025997062933584</v>
      </c>
      <c r="AB268" s="13">
        <f t="shared" si="210"/>
        <v>183.73981786921419</v>
      </c>
      <c r="AD268" s="10">
        <f t="shared" si="211"/>
        <v>2451080.0087176668</v>
      </c>
      <c r="AE268" s="1">
        <f t="shared" si="238"/>
        <v>-1.2730767483453915E-2</v>
      </c>
      <c r="AF268">
        <f t="shared" si="212"/>
        <v>182.14903011806769</v>
      </c>
      <c r="AG268">
        <f t="shared" si="213"/>
        <v>-100.76642889206471</v>
      </c>
      <c r="AH268">
        <f t="shared" si="214"/>
        <v>1.6709169142738123E-2</v>
      </c>
      <c r="AI268">
        <f t="shared" si="215"/>
        <v>-1.873376381611989</v>
      </c>
      <c r="AJ268">
        <f t="shared" si="239"/>
        <v>180.27565373645569</v>
      </c>
      <c r="AK268">
        <f t="shared" si="240"/>
        <v>-102.6398052736767</v>
      </c>
      <c r="AL268">
        <f t="shared" si="241"/>
        <v>1.0033905385589972</v>
      </c>
      <c r="AM268">
        <f t="shared" si="216"/>
        <v>180.26754943236708</v>
      </c>
      <c r="AN268">
        <f t="shared" si="217"/>
        <v>23.439456664105659</v>
      </c>
      <c r="AO268">
        <f t="shared" si="218"/>
        <v>-2.2094588814468648E-3</v>
      </c>
      <c r="AP268">
        <f t="shared" si="219"/>
        <v>23.437247205224214</v>
      </c>
      <c r="AQ268">
        <f t="shared" si="220"/>
        <v>-0.10641596996433451</v>
      </c>
      <c r="AR268">
        <f t="shared" si="222"/>
        <v>4.3026810924430905E-2</v>
      </c>
      <c r="AS268">
        <f t="shared" si="223"/>
        <v>7.5564111045061297</v>
      </c>
      <c r="AT268">
        <f t="shared" si="242"/>
        <v>91.022567384464494</v>
      </c>
      <c r="AU268" s="38">
        <f t="shared" si="224"/>
        <v>0.54513682562187082</v>
      </c>
      <c r="AV268">
        <f t="shared" si="225"/>
        <v>-8.0052373424826379E-3</v>
      </c>
      <c r="AW268">
        <f t="shared" si="226"/>
        <v>-0.20487512510479672</v>
      </c>
      <c r="AX268">
        <f t="shared" si="196"/>
        <v>91.110633910821505</v>
      </c>
      <c r="AY268">
        <f t="shared" si="196"/>
        <v>90.934462681148204</v>
      </c>
      <c r="AZ268" s="39">
        <f t="shared" si="227"/>
        <v>0.2920517314251444</v>
      </c>
      <c r="BA268" s="39">
        <f t="shared" si="228"/>
        <v>0.79773255529172693</v>
      </c>
      <c r="BB268" s="10">
        <f t="shared" si="243"/>
        <v>728.1803863678789</v>
      </c>
    </row>
    <row r="269" spans="4:54" x14ac:dyDescent="0.35">
      <c r="D269" s="8">
        <f t="shared" si="244"/>
        <v>36062</v>
      </c>
      <c r="E269" s="9">
        <f t="shared" si="221"/>
        <v>0.55208333333333337</v>
      </c>
      <c r="F269" s="10">
        <f t="shared" si="229"/>
        <v>2451081.010416667</v>
      </c>
      <c r="G269" s="7">
        <f t="shared" si="230"/>
        <v>-1.2703342459494124E-2</v>
      </c>
      <c r="H269" s="6">
        <f t="shared" si="197"/>
        <v>183.13635209301481</v>
      </c>
      <c r="I269">
        <f t="shared" si="198"/>
        <v>-99.779154075224596</v>
      </c>
      <c r="J269" s="6">
        <f t="shared" si="199"/>
        <v>1.670916798996077E-2</v>
      </c>
      <c r="K269">
        <f t="shared" si="200"/>
        <v>-1.879897333884146</v>
      </c>
      <c r="L269">
        <f t="shared" si="231"/>
        <v>181.25645475913066</v>
      </c>
      <c r="M269">
        <f t="shared" si="232"/>
        <v>-101.65905140910874</v>
      </c>
      <c r="N269">
        <f t="shared" si="233"/>
        <v>1.0031090321285692</v>
      </c>
      <c r="O269">
        <f t="shared" si="201"/>
        <v>181.24834663676424</v>
      </c>
      <c r="P269">
        <f t="shared" si="202"/>
        <v>23.439456307466198</v>
      </c>
      <c r="Q269">
        <f t="shared" si="203"/>
        <v>-2.2082608761202684E-3</v>
      </c>
      <c r="R269">
        <f t="shared" si="204"/>
        <v>23.437248046590078</v>
      </c>
      <c r="S269">
        <f t="shared" si="205"/>
        <v>-0.49648986447563509</v>
      </c>
      <c r="T269">
        <f t="shared" si="206"/>
        <v>4.3026814101504808E-2</v>
      </c>
      <c r="U269">
        <f t="shared" si="207"/>
        <v>7.9065860627546405</v>
      </c>
      <c r="V269">
        <f t="shared" si="208"/>
        <v>730.3531460627546</v>
      </c>
      <c r="W269">
        <f t="shared" si="234"/>
        <v>2.588286515688651</v>
      </c>
      <c r="X269">
        <f t="shared" si="209"/>
        <v>42.381759704141302</v>
      </c>
      <c r="Y269">
        <f t="shared" si="235"/>
        <v>47.618240295858698</v>
      </c>
      <c r="Z269">
        <f t="shared" si="236"/>
        <v>1.4712650812110845E-2</v>
      </c>
      <c r="AA269" s="13">
        <f t="shared" si="237"/>
        <v>47.632952946670805</v>
      </c>
      <c r="AB269" s="13">
        <f t="shared" si="210"/>
        <v>183.84123139240046</v>
      </c>
      <c r="AD269" s="10">
        <f t="shared" si="211"/>
        <v>2451081.0087176668</v>
      </c>
      <c r="AE269" s="1">
        <f t="shared" si="238"/>
        <v>-1.2703388975582593E-2</v>
      </c>
      <c r="AF269">
        <f t="shared" si="212"/>
        <v>183.13467747802082</v>
      </c>
      <c r="AG269">
        <f t="shared" si="213"/>
        <v>-99.780828610232845</v>
      </c>
      <c r="AH269">
        <f t="shared" si="214"/>
        <v>1.6709167991916015E-2</v>
      </c>
      <c r="AI269">
        <f t="shared" si="215"/>
        <v>-1.8798867398863603</v>
      </c>
      <c r="AJ269">
        <f t="shared" si="239"/>
        <v>181.25479073813446</v>
      </c>
      <c r="AK269">
        <f t="shared" si="240"/>
        <v>-101.6607153501192</v>
      </c>
      <c r="AL269">
        <f t="shared" si="241"/>
        <v>1.0031095104635253</v>
      </c>
      <c r="AM269">
        <f t="shared" si="216"/>
        <v>181.24668262224256</v>
      </c>
      <c r="AN269">
        <f t="shared" si="217"/>
        <v>23.439456308071101</v>
      </c>
      <c r="AO269">
        <f t="shared" si="218"/>
        <v>-2.208262909681835E-3</v>
      </c>
      <c r="AP269">
        <f t="shared" si="219"/>
        <v>23.437248045161418</v>
      </c>
      <c r="AQ269">
        <f t="shared" si="220"/>
        <v>-0.495828143989829</v>
      </c>
      <c r="AR269">
        <f t="shared" si="222"/>
        <v>4.3026814096110054E-2</v>
      </c>
      <c r="AS269">
        <f t="shared" si="223"/>
        <v>7.9059939728928992</v>
      </c>
      <c r="AT269">
        <f t="shared" si="242"/>
        <v>90.67413082205465</v>
      </c>
      <c r="AU269" s="38">
        <f t="shared" si="224"/>
        <v>0.54489405974104654</v>
      </c>
      <c r="AV269">
        <f t="shared" si="225"/>
        <v>-0.39774589284736123</v>
      </c>
      <c r="AW269">
        <f t="shared" si="226"/>
        <v>-0.59393473381606654</v>
      </c>
      <c r="AX269">
        <f t="shared" si="196"/>
        <v>90.761887315261163</v>
      </c>
      <c r="AY269">
        <f t="shared" si="196"/>
        <v>90.586354810428631</v>
      </c>
      <c r="AZ269" s="39">
        <f t="shared" si="227"/>
        <v>0.29277770608754328</v>
      </c>
      <c r="BA269" s="39">
        <f t="shared" si="228"/>
        <v>0.79652282310334832</v>
      </c>
      <c r="BB269" s="10">
        <f t="shared" si="243"/>
        <v>725.39296850275923</v>
      </c>
    </row>
    <row r="270" spans="4:54" x14ac:dyDescent="0.35">
      <c r="D270" s="8">
        <f t="shared" si="244"/>
        <v>36063</v>
      </c>
      <c r="E270" s="9">
        <f t="shared" si="221"/>
        <v>0.55208333333333337</v>
      </c>
      <c r="F270" s="10">
        <f t="shared" si="229"/>
        <v>2451082.010416667</v>
      </c>
      <c r="G270" s="7">
        <f t="shared" si="230"/>
        <v>-1.2675963951622803E-2</v>
      </c>
      <c r="H270" s="6">
        <f t="shared" si="197"/>
        <v>184.1219994529684</v>
      </c>
      <c r="I270">
        <f t="shared" si="198"/>
        <v>-98.79355379339296</v>
      </c>
      <c r="J270" s="6">
        <f t="shared" si="199"/>
        <v>1.6709166839138472E-2</v>
      </c>
      <c r="K270">
        <f t="shared" si="200"/>
        <v>-1.885857034184776</v>
      </c>
      <c r="L270">
        <f t="shared" si="231"/>
        <v>182.23614241878363</v>
      </c>
      <c r="M270">
        <f t="shared" si="232"/>
        <v>-100.67941082757774</v>
      </c>
      <c r="N270">
        <f t="shared" si="233"/>
        <v>1.0028270093407761</v>
      </c>
      <c r="O270">
        <f t="shared" si="201"/>
        <v>182.22803048668294</v>
      </c>
      <c r="P270">
        <f t="shared" si="202"/>
        <v>23.43945595143164</v>
      </c>
      <c r="Q270">
        <f t="shared" si="203"/>
        <v>-2.2070630149022526E-3</v>
      </c>
      <c r="R270">
        <f t="shared" si="204"/>
        <v>23.437248888416736</v>
      </c>
      <c r="S270">
        <f t="shared" si="205"/>
        <v>-0.88599875264799266</v>
      </c>
      <c r="T270">
        <f t="shared" si="206"/>
        <v>4.3026817280318819E-2</v>
      </c>
      <c r="U270">
        <f t="shared" si="207"/>
        <v>8.2538761139781958</v>
      </c>
      <c r="V270">
        <f t="shared" si="208"/>
        <v>730.70043611397818</v>
      </c>
      <c r="W270">
        <f t="shared" si="234"/>
        <v>2.6751090284945462</v>
      </c>
      <c r="X270">
        <f t="shared" si="209"/>
        <v>42.775160670438531</v>
      </c>
      <c r="Y270">
        <f t="shared" si="235"/>
        <v>47.224839329561469</v>
      </c>
      <c r="Z270">
        <f t="shared" si="236"/>
        <v>1.4916400509722372E-2</v>
      </c>
      <c r="AA270" s="13">
        <f t="shared" si="237"/>
        <v>47.239755730071188</v>
      </c>
      <c r="AB270" s="13">
        <f t="shared" si="210"/>
        <v>183.94026660152775</v>
      </c>
      <c r="AD270" s="10">
        <f t="shared" si="211"/>
        <v>2451082.0087176668</v>
      </c>
      <c r="AE270" s="1">
        <f t="shared" si="238"/>
        <v>-1.2676010467711272E-2</v>
      </c>
      <c r="AF270">
        <f t="shared" si="212"/>
        <v>184.12032483797441</v>
      </c>
      <c r="AG270">
        <f t="shared" si="213"/>
        <v>-98.795228328401208</v>
      </c>
      <c r="AH270">
        <f t="shared" si="214"/>
        <v>1.6709166841093716E-2</v>
      </c>
      <c r="AI270">
        <f t="shared" si="215"/>
        <v>-1.8858473761877315</v>
      </c>
      <c r="AJ270">
        <f t="shared" si="239"/>
        <v>182.23447746178667</v>
      </c>
      <c r="AK270">
        <f t="shared" si="240"/>
        <v>-100.68107570458893</v>
      </c>
      <c r="AL270">
        <f t="shared" si="241"/>
        <v>1.0028274892933842</v>
      </c>
      <c r="AM270">
        <f t="shared" si="216"/>
        <v>182.22636553615698</v>
      </c>
      <c r="AN270">
        <f t="shared" si="217"/>
        <v>23.439455952036543</v>
      </c>
      <c r="AO270">
        <f t="shared" si="218"/>
        <v>-2.2070650516676864E-3</v>
      </c>
      <c r="AP270">
        <f t="shared" si="219"/>
        <v>23.437248886984875</v>
      </c>
      <c r="AQ270">
        <f t="shared" si="220"/>
        <v>-0.88533694895159676</v>
      </c>
      <c r="AR270">
        <f t="shared" si="222"/>
        <v>4.3026817274911984E-2</v>
      </c>
      <c r="AS270">
        <f t="shared" si="223"/>
        <v>8.2532882012575399</v>
      </c>
      <c r="AT270">
        <f t="shared" si="242"/>
        <v>90.325643387500975</v>
      </c>
      <c r="AU270" s="38">
        <f t="shared" si="224"/>
        <v>0.54465288319357119</v>
      </c>
      <c r="AV270">
        <f t="shared" si="225"/>
        <v>-0.78760741169251813</v>
      </c>
      <c r="AW270">
        <f t="shared" si="226"/>
        <v>-0.98306682427774716</v>
      </c>
      <c r="AX270">
        <f t="shared" si="196"/>
        <v>90.413079601832663</v>
      </c>
      <c r="AY270">
        <f t="shared" si="196"/>
        <v>90.238206272041538</v>
      </c>
      <c r="AZ270" s="39">
        <f t="shared" si="227"/>
        <v>0.2935054398551471</v>
      </c>
      <c r="BA270" s="39">
        <f t="shared" si="228"/>
        <v>0.79531456728257532</v>
      </c>
      <c r="BB270" s="10">
        <f t="shared" si="243"/>
        <v>722.6051434954968</v>
      </c>
    </row>
    <row r="271" spans="4:54" x14ac:dyDescent="0.35">
      <c r="D271" s="8">
        <f t="shared" si="244"/>
        <v>36064</v>
      </c>
      <c r="E271" s="9">
        <f t="shared" si="221"/>
        <v>0.55208333333333337</v>
      </c>
      <c r="F271" s="10">
        <f t="shared" si="229"/>
        <v>2451083.010416667</v>
      </c>
      <c r="G271" s="7">
        <f t="shared" si="230"/>
        <v>-1.2648585443751482E-2</v>
      </c>
      <c r="H271" s="6">
        <f t="shared" si="197"/>
        <v>185.10764681292244</v>
      </c>
      <c r="I271">
        <f t="shared" si="198"/>
        <v>-97.807953511561493</v>
      </c>
      <c r="J271" s="6">
        <f t="shared" si="199"/>
        <v>1.6709165688315982E-2</v>
      </c>
      <c r="K271">
        <f t="shared" si="200"/>
        <v>-1.8912646827714024</v>
      </c>
      <c r="L271">
        <f t="shared" si="231"/>
        <v>183.21638213015103</v>
      </c>
      <c r="M271">
        <f t="shared" si="232"/>
        <v>-99.6992181943329</v>
      </c>
      <c r="N271">
        <f t="shared" si="233"/>
        <v>1.0025440755262411</v>
      </c>
      <c r="O271">
        <f t="shared" si="201"/>
        <v>183.20826639038484</v>
      </c>
      <c r="P271">
        <f t="shared" si="202"/>
        <v>23.439455595397082</v>
      </c>
      <c r="Q271">
        <f t="shared" si="203"/>
        <v>-2.2058632684600395E-3</v>
      </c>
      <c r="R271">
        <f t="shared" si="204"/>
        <v>23.43724973212862</v>
      </c>
      <c r="S271">
        <f t="shared" si="205"/>
        <v>-1.2755088259774068</v>
      </c>
      <c r="T271">
        <f t="shared" si="206"/>
        <v>4.3026820466251746E-2</v>
      </c>
      <c r="U271">
        <f t="shared" si="207"/>
        <v>8.5985372340481767</v>
      </c>
      <c r="V271">
        <f t="shared" si="208"/>
        <v>731.04509723404817</v>
      </c>
      <c r="W271">
        <f t="shared" si="234"/>
        <v>2.7612743085120428</v>
      </c>
      <c r="X271">
        <f t="shared" si="209"/>
        <v>43.168613484671127</v>
      </c>
      <c r="Y271">
        <f t="shared" si="235"/>
        <v>46.831386515328873</v>
      </c>
      <c r="Z271">
        <f t="shared" si="236"/>
        <v>1.5122765260877002E-2</v>
      </c>
      <c r="AA271" s="13">
        <f t="shared" si="237"/>
        <v>46.84650928058975</v>
      </c>
      <c r="AB271" s="13">
        <f t="shared" si="210"/>
        <v>184.03685655176577</v>
      </c>
      <c r="AD271" s="10">
        <f t="shared" si="211"/>
        <v>2451083.0087176668</v>
      </c>
      <c r="AE271" s="1">
        <f t="shared" si="238"/>
        <v>-1.2648631959839951E-2</v>
      </c>
      <c r="AF271">
        <f t="shared" si="212"/>
        <v>185.10597219792845</v>
      </c>
      <c r="AG271">
        <f t="shared" si="213"/>
        <v>-97.809628046569742</v>
      </c>
      <c r="AH271">
        <f t="shared" si="214"/>
        <v>1.6709165690271231E-2</v>
      </c>
      <c r="AI271">
        <f t="shared" si="215"/>
        <v>-1.891255964594998</v>
      </c>
      <c r="AJ271">
        <f t="shared" si="239"/>
        <v>183.21471623333346</v>
      </c>
      <c r="AK271">
        <f t="shared" si="240"/>
        <v>-99.700884011164746</v>
      </c>
      <c r="AL271">
        <f t="shared" si="241"/>
        <v>1.0025445569569889</v>
      </c>
      <c r="AM271">
        <f t="shared" si="216"/>
        <v>183.20660050003474</v>
      </c>
      <c r="AN271">
        <f t="shared" si="217"/>
        <v>23.439455596001984</v>
      </c>
      <c r="AO271">
        <f t="shared" si="218"/>
        <v>-2.2058653084276016E-3</v>
      </c>
      <c r="AP271">
        <f t="shared" si="219"/>
        <v>23.437249730693555</v>
      </c>
      <c r="AQ271">
        <f t="shared" si="220"/>
        <v>-1.2748471013064333</v>
      </c>
      <c r="AR271">
        <f t="shared" si="222"/>
        <v>4.302682046083281E-2</v>
      </c>
      <c r="AS271">
        <f t="shared" si="223"/>
        <v>8.5979540766255838</v>
      </c>
      <c r="AT271">
        <f t="shared" si="242"/>
        <v>89.977145236784679</v>
      </c>
      <c r="AU271" s="38">
        <f t="shared" si="224"/>
        <v>0.54441353189123221</v>
      </c>
      <c r="AV271">
        <f t="shared" si="225"/>
        <v>-1.1774942914463409</v>
      </c>
      <c r="AW271">
        <f t="shared" si="226"/>
        <v>-1.3721763292739817</v>
      </c>
      <c r="AX271">
        <f t="shared" si="196"/>
        <v>90.064251008166124</v>
      </c>
      <c r="AY271">
        <f t="shared" si="196"/>
        <v>89.890057153857455</v>
      </c>
      <c r="AZ271" s="39">
        <f t="shared" si="227"/>
        <v>0.29423505686854851</v>
      </c>
      <c r="BA271" s="39">
        <f t="shared" si="228"/>
        <v>0.79410813509639178</v>
      </c>
      <c r="BB271" s="10">
        <f t="shared" si="243"/>
        <v>719.81723264809443</v>
      </c>
    </row>
    <row r="272" spans="4:54" x14ac:dyDescent="0.35">
      <c r="D272" s="8">
        <f t="shared" si="244"/>
        <v>36065</v>
      </c>
      <c r="E272" s="9">
        <f t="shared" si="221"/>
        <v>0.55208333333333337</v>
      </c>
      <c r="F272" s="10">
        <f t="shared" si="229"/>
        <v>2451084.010416667</v>
      </c>
      <c r="G272" s="7">
        <f t="shared" si="230"/>
        <v>-1.2621206935880161E-2</v>
      </c>
      <c r="H272" s="6">
        <f t="shared" si="197"/>
        <v>186.09329417287699</v>
      </c>
      <c r="I272">
        <f t="shared" si="198"/>
        <v>-96.822353229730311</v>
      </c>
      <c r="J272" s="6">
        <f t="shared" si="199"/>
        <v>1.6709164537493305E-2</v>
      </c>
      <c r="K272">
        <f t="shared" si="200"/>
        <v>-1.8961181093607578</v>
      </c>
      <c r="L272">
        <f t="shared" si="231"/>
        <v>184.19717606351622</v>
      </c>
      <c r="M272">
        <f t="shared" si="232"/>
        <v>-98.718471339091067</v>
      </c>
      <c r="N272">
        <f t="shared" si="233"/>
        <v>1.0022603129980616</v>
      </c>
      <c r="O272">
        <f t="shared" si="201"/>
        <v>184.18905651815652</v>
      </c>
      <c r="P272">
        <f t="shared" si="202"/>
        <v>23.43945523936252</v>
      </c>
      <c r="Q272">
        <f t="shared" si="203"/>
        <v>-2.204661637818428E-3</v>
      </c>
      <c r="R272">
        <f t="shared" si="204"/>
        <v>23.437250577724701</v>
      </c>
      <c r="S272">
        <f t="shared" si="205"/>
        <v>-1.6649243848225246</v>
      </c>
      <c r="T272">
        <f t="shared" si="206"/>
        <v>4.3026823659299697E-2</v>
      </c>
      <c r="U272">
        <f t="shared" si="207"/>
        <v>8.9402286048557666</v>
      </c>
      <c r="V272">
        <f t="shared" si="208"/>
        <v>731.38678860485572</v>
      </c>
      <c r="W272">
        <f t="shared" si="234"/>
        <v>2.846697151213931</v>
      </c>
      <c r="X272">
        <f t="shared" si="209"/>
        <v>43.562013607279425</v>
      </c>
      <c r="Y272">
        <f t="shared" si="235"/>
        <v>46.437986392720575</v>
      </c>
      <c r="Z272">
        <f t="shared" si="236"/>
        <v>1.533175942641043E-2</v>
      </c>
      <c r="AA272" s="13">
        <f t="shared" si="237"/>
        <v>46.453318152146984</v>
      </c>
      <c r="AB272" s="13">
        <f t="shared" si="210"/>
        <v>184.13093643122036</v>
      </c>
      <c r="AD272" s="10">
        <f t="shared" si="211"/>
        <v>2451084.0087176668</v>
      </c>
      <c r="AE272" s="1">
        <f t="shared" si="238"/>
        <v>-1.262125345196863E-2</v>
      </c>
      <c r="AF272">
        <f t="shared" si="212"/>
        <v>186.09161955788295</v>
      </c>
      <c r="AG272">
        <f t="shared" si="213"/>
        <v>-96.824027764738616</v>
      </c>
      <c r="AH272">
        <f t="shared" si="214"/>
        <v>1.6709164539448554E-2</v>
      </c>
      <c r="AI272">
        <f t="shared" si="215"/>
        <v>-1.8961103345598014</v>
      </c>
      <c r="AJ272">
        <f t="shared" si="239"/>
        <v>184.19550922332314</v>
      </c>
      <c r="AK272">
        <f t="shared" si="240"/>
        <v>-98.720138099298424</v>
      </c>
      <c r="AL272">
        <f t="shared" si="241"/>
        <v>1.0022607957667691</v>
      </c>
      <c r="AM272">
        <f t="shared" si="216"/>
        <v>184.18738968442739</v>
      </c>
      <c r="AN272">
        <f t="shared" si="217"/>
        <v>23.439455239967423</v>
      </c>
      <c r="AO272">
        <f t="shared" si="218"/>
        <v>-2.2046636809863744E-3</v>
      </c>
      <c r="AP272">
        <f t="shared" si="219"/>
        <v>23.437250576286438</v>
      </c>
      <c r="AQ272">
        <f t="shared" si="220"/>
        <v>-1.6642629021312951</v>
      </c>
      <c r="AR272">
        <f t="shared" si="222"/>
        <v>4.3026823653868687E-2</v>
      </c>
      <c r="AS272">
        <f t="shared" si="223"/>
        <v>8.9396507826242182</v>
      </c>
      <c r="AT272">
        <f t="shared" si="242"/>
        <v>89.628676894552669</v>
      </c>
      <c r="AU272" s="38">
        <f t="shared" si="224"/>
        <v>0.54417624251206653</v>
      </c>
      <c r="AV272">
        <f t="shared" si="225"/>
        <v>-1.5673106160486145</v>
      </c>
      <c r="AW272">
        <f t="shared" si="226"/>
        <v>-1.7611677645424517</v>
      </c>
      <c r="AX272">
        <f t="shared" si="196"/>
        <v>89.715442118206596</v>
      </c>
      <c r="AY272">
        <f t="shared" si="196"/>
        <v>89.541947934557001</v>
      </c>
      <c r="AZ272" s="39">
        <f t="shared" si="227"/>
        <v>0.29496668107260376</v>
      </c>
      <c r="BA272" s="39">
        <f t="shared" si="228"/>
        <v>0.79290387566361376</v>
      </c>
      <c r="BB272" s="10">
        <f t="shared" si="243"/>
        <v>717.02956021105433</v>
      </c>
    </row>
    <row r="273" spans="4:54" x14ac:dyDescent="0.35">
      <c r="D273" s="8">
        <f t="shared" si="244"/>
        <v>36066</v>
      </c>
      <c r="E273" s="9">
        <f t="shared" si="221"/>
        <v>0.55208333333333337</v>
      </c>
      <c r="F273" s="10">
        <f t="shared" si="229"/>
        <v>2451085.010416667</v>
      </c>
      <c r="G273" s="7">
        <f t="shared" si="230"/>
        <v>-1.259382842800884E-2</v>
      </c>
      <c r="H273" s="6">
        <f t="shared" si="197"/>
        <v>187.07894153283195</v>
      </c>
      <c r="I273">
        <f t="shared" si="198"/>
        <v>-95.836752947899413</v>
      </c>
      <c r="J273" s="6">
        <f t="shared" si="199"/>
        <v>1.6709163386670438E-2</v>
      </c>
      <c r="K273">
        <f t="shared" si="200"/>
        <v>-1.9004153003396196</v>
      </c>
      <c r="L273">
        <f t="shared" si="231"/>
        <v>185.17852623249232</v>
      </c>
      <c r="M273">
        <f t="shared" si="232"/>
        <v>-97.73716824823903</v>
      </c>
      <c r="N273">
        <f t="shared" si="233"/>
        <v>1.0019758044508922</v>
      </c>
      <c r="O273">
        <f t="shared" si="201"/>
        <v>185.17040288361437</v>
      </c>
      <c r="P273">
        <f t="shared" si="202"/>
        <v>23.439454883327961</v>
      </c>
      <c r="Q273">
        <f t="shared" si="203"/>
        <v>-2.203458124003823E-3</v>
      </c>
      <c r="R273">
        <f t="shared" si="204"/>
        <v>23.437251425203957</v>
      </c>
      <c r="S273">
        <f t="shared" si="205"/>
        <v>-2.0541492993968942</v>
      </c>
      <c r="T273">
        <f t="shared" si="206"/>
        <v>4.3026826859458821E-2</v>
      </c>
      <c r="U273">
        <f t="shared" si="207"/>
        <v>9.2786084716277308</v>
      </c>
      <c r="V273">
        <f t="shared" si="208"/>
        <v>731.72516847162774</v>
      </c>
      <c r="W273">
        <f t="shared" si="234"/>
        <v>2.9312921179069349</v>
      </c>
      <c r="X273">
        <f t="shared" si="209"/>
        <v>43.955255818892404</v>
      </c>
      <c r="Y273">
        <f t="shared" si="235"/>
        <v>46.044744181107596</v>
      </c>
      <c r="Z273">
        <f t="shared" si="236"/>
        <v>1.5543396405643737E-2</v>
      </c>
      <c r="AA273" s="13">
        <f t="shared" si="237"/>
        <v>46.060287577513243</v>
      </c>
      <c r="AB273" s="13">
        <f t="shared" si="210"/>
        <v>184.2224435241275</v>
      </c>
      <c r="AD273" s="10">
        <f t="shared" si="211"/>
        <v>2451085.0087176668</v>
      </c>
      <c r="AE273" s="1">
        <f t="shared" si="238"/>
        <v>-1.2593874944097309E-2</v>
      </c>
      <c r="AF273">
        <f t="shared" si="212"/>
        <v>187.07726691783796</v>
      </c>
      <c r="AG273">
        <f t="shared" si="213"/>
        <v>-95.838427482907662</v>
      </c>
      <c r="AH273">
        <f t="shared" si="214"/>
        <v>1.6709163388625686E-2</v>
      </c>
      <c r="AI273">
        <f t="shared" si="215"/>
        <v>-1.9004084722016592</v>
      </c>
      <c r="AJ273">
        <f t="shared" si="239"/>
        <v>185.1768584456363</v>
      </c>
      <c r="AK273">
        <f t="shared" si="240"/>
        <v>-97.738835955109323</v>
      </c>
      <c r="AL273">
        <f t="shared" si="241"/>
        <v>1.0019762884167502</v>
      </c>
      <c r="AM273">
        <f t="shared" si="216"/>
        <v>185.16873510321878</v>
      </c>
      <c r="AN273">
        <f t="shared" si="217"/>
        <v>23.439454883932864</v>
      </c>
      <c r="AO273">
        <f t="shared" si="218"/>
        <v>-2.2034601703704087E-3</v>
      </c>
      <c r="AP273">
        <f t="shared" si="219"/>
        <v>23.437251423762493</v>
      </c>
      <c r="AQ273">
        <f t="shared" si="220"/>
        <v>-2.0534882223829727</v>
      </c>
      <c r="AR273">
        <f t="shared" si="222"/>
        <v>4.3026826854015723E-2</v>
      </c>
      <c r="AS273">
        <f t="shared" si="223"/>
        <v>9.2780365659243849</v>
      </c>
      <c r="AT273">
        <f t="shared" si="242"/>
        <v>89.280279350207806</v>
      </c>
      <c r="AU273" s="38">
        <f t="shared" si="224"/>
        <v>0.54394125238477475</v>
      </c>
      <c r="AV273">
        <f t="shared" si="225"/>
        <v>-1.9569600409322954</v>
      </c>
      <c r="AW273">
        <f t="shared" si="226"/>
        <v>-2.1499452141862285</v>
      </c>
      <c r="AX273">
        <f t="shared" si="196"/>
        <v>89.366693958684962</v>
      </c>
      <c r="AY273">
        <f t="shared" si="196"/>
        <v>89.193919579328295</v>
      </c>
      <c r="AZ273" s="39">
        <f t="shared" si="227"/>
        <v>0.29570043583287209</v>
      </c>
      <c r="BA273" s="39">
        <f t="shared" si="228"/>
        <v>0.79170214010513118</v>
      </c>
      <c r="BB273" s="10">
        <f t="shared" si="243"/>
        <v>714.24245415205303</v>
      </c>
    </row>
    <row r="274" spans="4:54" x14ac:dyDescent="0.35">
      <c r="D274" s="8">
        <f t="shared" si="244"/>
        <v>36067</v>
      </c>
      <c r="E274" s="9">
        <f t="shared" si="221"/>
        <v>0.55208333333333337</v>
      </c>
      <c r="F274" s="10">
        <f t="shared" si="229"/>
        <v>2451086.010416667</v>
      </c>
      <c r="G274" s="7">
        <f t="shared" si="230"/>
        <v>-1.2566449920137519E-2</v>
      </c>
      <c r="H274" s="6">
        <f t="shared" si="197"/>
        <v>188.06458889278736</v>
      </c>
      <c r="I274">
        <f t="shared" si="198"/>
        <v>-94.851152666068629</v>
      </c>
      <c r="J274" s="6">
        <f t="shared" si="199"/>
        <v>1.6709162235847379E-2</v>
      </c>
      <c r="K274">
        <f t="shared" si="200"/>
        <v>-1.9041544000246615</v>
      </c>
      <c r="L274">
        <f t="shared" si="231"/>
        <v>186.1604344927627</v>
      </c>
      <c r="M274">
        <f t="shared" si="232"/>
        <v>-96.755307066093295</v>
      </c>
      <c r="N274">
        <f t="shared" si="233"/>
        <v>1.0016906329382591</v>
      </c>
      <c r="O274">
        <f t="shared" si="201"/>
        <v>186.15230734244503</v>
      </c>
      <c r="P274">
        <f t="shared" si="202"/>
        <v>23.4394545272934</v>
      </c>
      <c r="Q274">
        <f t="shared" si="203"/>
        <v>-2.2022527280442391E-3</v>
      </c>
      <c r="R274">
        <f t="shared" si="204"/>
        <v>23.437252274565356</v>
      </c>
      <c r="S274">
        <f t="shared" si="205"/>
        <v>-2.4430869953748253</v>
      </c>
      <c r="T274">
        <f t="shared" si="206"/>
        <v>4.3026830066725232E-2</v>
      </c>
      <c r="U274">
        <f t="shared" si="207"/>
        <v>9.6133343204018491</v>
      </c>
      <c r="V274">
        <f t="shared" si="208"/>
        <v>732.05989432040178</v>
      </c>
      <c r="W274">
        <f t="shared" si="234"/>
        <v>3.0149735801004454</v>
      </c>
      <c r="X274">
        <f t="shared" si="209"/>
        <v>44.348234228987316</v>
      </c>
      <c r="Y274">
        <f t="shared" si="235"/>
        <v>45.651765771012684</v>
      </c>
      <c r="Z274">
        <f t="shared" si="236"/>
        <v>1.5757688520527554E-2</v>
      </c>
      <c r="AA274" s="13">
        <f t="shared" si="237"/>
        <v>45.667523459533214</v>
      </c>
      <c r="AB274" s="13">
        <f t="shared" si="210"/>
        <v>184.3113171783875</v>
      </c>
      <c r="AD274" s="10">
        <f t="shared" si="211"/>
        <v>2451086.0087176668</v>
      </c>
      <c r="AE274" s="1">
        <f t="shared" si="238"/>
        <v>-1.2566496436225989E-2</v>
      </c>
      <c r="AF274">
        <f t="shared" si="212"/>
        <v>188.06291427779331</v>
      </c>
      <c r="AG274">
        <f t="shared" si="213"/>
        <v>-94.852827201076934</v>
      </c>
      <c r="AH274">
        <f t="shared" si="214"/>
        <v>1.6709162237802628E-2</v>
      </c>
      <c r="AI274">
        <f t="shared" si="215"/>
        <v>-1.9041485215678731</v>
      </c>
      <c r="AJ274">
        <f t="shared" si="239"/>
        <v>186.15876575622545</v>
      </c>
      <c r="AK274">
        <f t="shared" si="240"/>
        <v>-96.75697572264481</v>
      </c>
      <c r="AL274">
        <f t="shared" si="241"/>
        <v>1.0016911179598686</v>
      </c>
      <c r="AM274">
        <f t="shared" si="216"/>
        <v>186.15063861236467</v>
      </c>
      <c r="AN274">
        <f t="shared" si="217"/>
        <v>23.439454527898302</v>
      </c>
      <c r="AO274">
        <f t="shared" si="218"/>
        <v>-2.2022547776077168E-3</v>
      </c>
      <c r="AP274">
        <f t="shared" si="219"/>
        <v>23.437252273120695</v>
      </c>
      <c r="AQ274">
        <f t="shared" si="220"/>
        <v>-2.4424264885028952</v>
      </c>
      <c r="AR274">
        <f t="shared" si="222"/>
        <v>4.3026830061270047E-2</v>
      </c>
      <c r="AS274">
        <f t="shared" si="223"/>
        <v>9.6127689136965664</v>
      </c>
      <c r="AT274">
        <f t="shared" si="242"/>
        <v>88.931994154490994</v>
      </c>
      <c r="AU274" s="38">
        <f t="shared" si="224"/>
        <v>0.54370879936548855</v>
      </c>
      <c r="AV274">
        <f t="shared" si="225"/>
        <v>-2.3463457784777986</v>
      </c>
      <c r="AW274">
        <f t="shared" si="226"/>
        <v>-2.5384123164434396</v>
      </c>
      <c r="AX274">
        <f t="shared" si="196"/>
        <v>89.018048096086773</v>
      </c>
      <c r="AY274">
        <f t="shared" si="196"/>
        <v>88.846013636049491</v>
      </c>
      <c r="AZ274" s="39">
        <f t="shared" si="227"/>
        <v>0.29643644354302529</v>
      </c>
      <c r="BA274" s="39">
        <f t="shared" si="228"/>
        <v>0.79050328168784822</v>
      </c>
      <c r="BB274" s="10">
        <f t="shared" si="243"/>
        <v>711.45624692854517</v>
      </c>
    </row>
    <row r="275" spans="4:54" x14ac:dyDescent="0.35">
      <c r="D275" s="8">
        <f t="shared" si="244"/>
        <v>36068</v>
      </c>
      <c r="E275" s="9">
        <f t="shared" si="221"/>
        <v>0.55208333333333337</v>
      </c>
      <c r="F275" s="10">
        <f t="shared" si="229"/>
        <v>2451087.010416667</v>
      </c>
      <c r="G275" s="7">
        <f t="shared" si="230"/>
        <v>-1.2539071412266197E-2</v>
      </c>
      <c r="H275" s="6">
        <f t="shared" si="197"/>
        <v>189.05023625274322</v>
      </c>
      <c r="I275">
        <f t="shared" si="198"/>
        <v>-93.865552384238129</v>
      </c>
      <c r="J275" s="6">
        <f t="shared" si="199"/>
        <v>1.670916108502413E-2</v>
      </c>
      <c r="K275">
        <f t="shared" si="200"/>
        <v>-1.9073337118859737</v>
      </c>
      <c r="L275">
        <f t="shared" si="231"/>
        <v>187.14290254085725</v>
      </c>
      <c r="M275">
        <f t="shared" si="232"/>
        <v>-95.772886096124097</v>
      </c>
      <c r="N275">
        <f t="shared" si="233"/>
        <v>1.0014048818496151</v>
      </c>
      <c r="O275">
        <f t="shared" si="201"/>
        <v>187.13477159118162</v>
      </c>
      <c r="P275">
        <f t="shared" si="202"/>
        <v>23.439454171258841</v>
      </c>
      <c r="Q275">
        <f t="shared" si="203"/>
        <v>-2.2010454509692988E-3</v>
      </c>
      <c r="R275">
        <f t="shared" si="204"/>
        <v>23.437253125807871</v>
      </c>
      <c r="S275">
        <f t="shared" si="205"/>
        <v>-2.8316404399114834</v>
      </c>
      <c r="T275">
        <f t="shared" si="206"/>
        <v>4.3026833281095016E-2</v>
      </c>
      <c r="U275">
        <f t="shared" si="207"/>
        <v>9.9440630673698269</v>
      </c>
      <c r="V275">
        <f t="shared" si="208"/>
        <v>732.3906230673698</v>
      </c>
      <c r="W275">
        <f t="shared" si="234"/>
        <v>3.0976557668424505</v>
      </c>
      <c r="X275">
        <f t="shared" si="209"/>
        <v>44.740842285757815</v>
      </c>
      <c r="Y275">
        <f t="shared" si="235"/>
        <v>45.259157714242185</v>
      </c>
      <c r="Z275">
        <f t="shared" si="236"/>
        <v>1.5974646893066619E-2</v>
      </c>
      <c r="AA275" s="13">
        <f t="shared" si="237"/>
        <v>45.275132361135249</v>
      </c>
      <c r="AB275" s="13">
        <f t="shared" si="210"/>
        <v>184.39749877751925</v>
      </c>
      <c r="AD275" s="10">
        <f t="shared" si="211"/>
        <v>2451087.0087176668</v>
      </c>
      <c r="AE275" s="1">
        <f t="shared" si="238"/>
        <v>-1.2539117928354668E-2</v>
      </c>
      <c r="AF275">
        <f t="shared" si="212"/>
        <v>189.04856163774917</v>
      </c>
      <c r="AG275">
        <f t="shared" si="213"/>
        <v>-93.867226919246491</v>
      </c>
      <c r="AH275">
        <f t="shared" si="214"/>
        <v>1.6709161086979379E-2</v>
      </c>
      <c r="AI275">
        <f t="shared" si="215"/>
        <v>-1.9073287858571146</v>
      </c>
      <c r="AJ275">
        <f t="shared" si="239"/>
        <v>187.14123285189206</v>
      </c>
      <c r="AK275">
        <f t="shared" si="240"/>
        <v>-95.774555705103609</v>
      </c>
      <c r="AL275">
        <f t="shared" si="241"/>
        <v>1.0014053677850252</v>
      </c>
      <c r="AM275">
        <f t="shared" si="216"/>
        <v>187.13310190866977</v>
      </c>
      <c r="AN275">
        <f t="shared" si="217"/>
        <v>23.439454171863744</v>
      </c>
      <c r="AO275">
        <f t="shared" si="218"/>
        <v>-2.2010475037279181E-3</v>
      </c>
      <c r="AP275">
        <f t="shared" si="219"/>
        <v>23.437253124360016</v>
      </c>
      <c r="AQ275">
        <f t="shared" si="220"/>
        <v>-2.8309806684369234</v>
      </c>
      <c r="AR275">
        <f t="shared" si="222"/>
        <v>4.3026833275627792E-2</v>
      </c>
      <c r="AS275">
        <f t="shared" si="223"/>
        <v>9.9435047429330652</v>
      </c>
      <c r="AT275">
        <f t="shared" si="242"/>
        <v>88.583863516532062</v>
      </c>
      <c r="AU275" s="38">
        <f t="shared" si="224"/>
        <v>0.54347912170629642</v>
      </c>
      <c r="AV275">
        <f t="shared" si="225"/>
        <v>-2.7353705838701066</v>
      </c>
      <c r="AW275">
        <f t="shared" si="226"/>
        <v>-2.9264722498833513</v>
      </c>
      <c r="AX275">
        <f t="shared" si="196"/>
        <v>88.669546734096485</v>
      </c>
      <c r="AY275">
        <f t="shared" si="196"/>
        <v>88.498272331933677</v>
      </c>
      <c r="AZ275" s="39">
        <f t="shared" si="227"/>
        <v>0.29717482522269506</v>
      </c>
      <c r="BA275" s="39">
        <f t="shared" si="228"/>
        <v>0.78930765596166763</v>
      </c>
      <c r="BB275" s="10">
        <f t="shared" si="243"/>
        <v>708.67127626412071</v>
      </c>
    </row>
    <row r="276" spans="4:54" x14ac:dyDescent="0.35">
      <c r="D276" s="8">
        <f t="shared" si="244"/>
        <v>36069</v>
      </c>
      <c r="E276" s="9">
        <f t="shared" si="221"/>
        <v>0.55208333333333337</v>
      </c>
      <c r="F276" s="10">
        <f t="shared" si="229"/>
        <v>2451088.010416667</v>
      </c>
      <c r="G276" s="7">
        <f t="shared" si="230"/>
        <v>-1.2511692904394878E-2</v>
      </c>
      <c r="H276" s="6">
        <f t="shared" si="197"/>
        <v>190.03588361269948</v>
      </c>
      <c r="I276">
        <f t="shared" si="198"/>
        <v>-92.87995210240797</v>
      </c>
      <c r="J276" s="6">
        <f t="shared" si="199"/>
        <v>1.6709159934200694E-2</v>
      </c>
      <c r="K276">
        <f t="shared" si="200"/>
        <v>-1.9099516997331465</v>
      </c>
      <c r="L276">
        <f t="shared" si="231"/>
        <v>188.12593191296634</v>
      </c>
      <c r="M276">
        <f t="shared" si="232"/>
        <v>-94.789903802141112</v>
      </c>
      <c r="N276">
        <f t="shared" si="233"/>
        <v>1.0011186348871315</v>
      </c>
      <c r="O276">
        <f t="shared" si="201"/>
        <v>188.11779716601774</v>
      </c>
      <c r="P276">
        <f t="shared" si="202"/>
        <v>23.43945381522428</v>
      </c>
      <c r="Q276">
        <f t="shared" si="203"/>
        <v>-2.1998362938102315E-3</v>
      </c>
      <c r="R276">
        <f t="shared" si="204"/>
        <v>23.437253978930471</v>
      </c>
      <c r="S276">
        <f t="shared" si="205"/>
        <v>-3.2197121281481316</v>
      </c>
      <c r="T276">
        <f t="shared" si="206"/>
        <v>4.3026836502564315E-2</v>
      </c>
      <c r="U276">
        <f t="shared" si="207"/>
        <v>10.270451260883755</v>
      </c>
      <c r="V276">
        <f t="shared" si="208"/>
        <v>732.71701126088374</v>
      </c>
      <c r="W276">
        <f t="shared" si="234"/>
        <v>3.1792528152209343</v>
      </c>
      <c r="X276">
        <f t="shared" si="209"/>
        <v>45.132972787245258</v>
      </c>
      <c r="Y276">
        <f t="shared" si="235"/>
        <v>44.867027212754742</v>
      </c>
      <c r="Z276">
        <f t="shared" si="236"/>
        <v>1.619428131578594E-2</v>
      </c>
      <c r="AA276" s="13">
        <f t="shared" si="237"/>
        <v>44.883221494070526</v>
      </c>
      <c r="AB276" s="13">
        <f t="shared" si="210"/>
        <v>184.48093171704517</v>
      </c>
      <c r="AD276" s="10">
        <f t="shared" si="211"/>
        <v>2451088.0087176668</v>
      </c>
      <c r="AE276" s="1">
        <f t="shared" si="238"/>
        <v>-1.2511739420483347E-2</v>
      </c>
      <c r="AF276">
        <f t="shared" si="212"/>
        <v>190.03420899770549</v>
      </c>
      <c r="AG276">
        <f t="shared" si="213"/>
        <v>-92.881626637416218</v>
      </c>
      <c r="AH276">
        <f t="shared" si="214"/>
        <v>1.6709159936155942E-2</v>
      </c>
      <c r="AI276">
        <f t="shared" si="215"/>
        <v>-1.9099477286055748</v>
      </c>
      <c r="AJ276">
        <f t="shared" si="239"/>
        <v>188.12426126909992</v>
      </c>
      <c r="AK276">
        <f t="shared" si="240"/>
        <v>-94.791574366021791</v>
      </c>
      <c r="AL276">
        <f t="shared" si="241"/>
        <v>1.0011191215938804</v>
      </c>
      <c r="AM276">
        <f t="shared" si="216"/>
        <v>188.11612652860111</v>
      </c>
      <c r="AN276">
        <f t="shared" si="217"/>
        <v>23.439453815829182</v>
      </c>
      <c r="AO276">
        <f t="shared" si="218"/>
        <v>-2.1998383497622391E-3</v>
      </c>
      <c r="AP276">
        <f t="shared" si="219"/>
        <v>23.437253977479418</v>
      </c>
      <c r="AQ276">
        <f t="shared" si="220"/>
        <v>-3.2190532581394313</v>
      </c>
      <c r="AR276">
        <f t="shared" si="222"/>
        <v>4.3026836497084997E-2</v>
      </c>
      <c r="AS276">
        <f t="shared" si="223"/>
        <v>10.269900602432147</v>
      </c>
      <c r="AT276">
        <f t="shared" si="242"/>
        <v>88.235930401343211</v>
      </c>
      <c r="AU276" s="38">
        <f t="shared" si="224"/>
        <v>0.54325245791497767</v>
      </c>
      <c r="AV276">
        <f t="shared" si="225"/>
        <v>-3.123936741429266</v>
      </c>
      <c r="AW276">
        <f t="shared" si="226"/>
        <v>-3.3140277200978168</v>
      </c>
      <c r="AX276">
        <f t="shared" si="196"/>
        <v>88.321232811491072</v>
      </c>
      <c r="AY276">
        <f t="shared" si="196"/>
        <v>88.15073867060876</v>
      </c>
      <c r="AZ276" s="39">
        <f t="shared" si="227"/>
        <v>0.29791570010528029</v>
      </c>
      <c r="BA276" s="39">
        <f t="shared" si="228"/>
        <v>0.78811562088889087</v>
      </c>
      <c r="BB276" s="10">
        <f t="shared" si="243"/>
        <v>705.88788592839933</v>
      </c>
    </row>
    <row r="277" spans="4:54" x14ac:dyDescent="0.35">
      <c r="D277" s="8">
        <f t="shared" si="244"/>
        <v>36070</v>
      </c>
      <c r="E277" s="9">
        <f t="shared" si="221"/>
        <v>0.55208333333333337</v>
      </c>
      <c r="F277" s="10">
        <f t="shared" si="229"/>
        <v>2451089.010416667</v>
      </c>
      <c r="G277" s="7">
        <f t="shared" si="230"/>
        <v>-1.2484314396523557E-2</v>
      </c>
      <c r="H277" s="6">
        <f t="shared" si="197"/>
        <v>191.02153097265625</v>
      </c>
      <c r="I277">
        <f t="shared" si="198"/>
        <v>-91.894351820577867</v>
      </c>
      <c r="J277" s="6">
        <f t="shared" si="199"/>
        <v>1.6709158783377066E-2</v>
      </c>
      <c r="K277">
        <f t="shared" si="200"/>
        <v>-1.9120069888627955</v>
      </c>
      <c r="L277">
        <f t="shared" si="231"/>
        <v>189.10952398379345</v>
      </c>
      <c r="M277">
        <f t="shared" si="232"/>
        <v>-93.806358809440667</v>
      </c>
      <c r="N277">
        <f t="shared" si="233"/>
        <v>1.0008319760422404</v>
      </c>
      <c r="O277">
        <f t="shared" si="201"/>
        <v>189.10138544166014</v>
      </c>
      <c r="P277">
        <f t="shared" si="202"/>
        <v>23.439453459189718</v>
      </c>
      <c r="Q277">
        <f t="shared" si="203"/>
        <v>-2.1986252575998729E-3</v>
      </c>
      <c r="R277">
        <f t="shared" si="204"/>
        <v>23.437254833932119</v>
      </c>
      <c r="S277">
        <f t="shared" si="205"/>
        <v>-3.6072040702739914</v>
      </c>
      <c r="T277">
        <f t="shared" si="206"/>
        <v>4.3026839731129203E-2</v>
      </c>
      <c r="U277">
        <f t="shared" si="207"/>
        <v>10.592155296860035</v>
      </c>
      <c r="V277">
        <f t="shared" si="208"/>
        <v>733.03871529686</v>
      </c>
      <c r="W277">
        <f t="shared" si="234"/>
        <v>3.2596788242150012</v>
      </c>
      <c r="X277">
        <f t="shared" si="209"/>
        <v>45.524517893786836</v>
      </c>
      <c r="Y277">
        <f t="shared" si="235"/>
        <v>44.475482106213164</v>
      </c>
      <c r="Z277">
        <f t="shared" si="236"/>
        <v>1.6416600115005321E-2</v>
      </c>
      <c r="AA277" s="13">
        <f t="shared" si="237"/>
        <v>44.491898706328172</v>
      </c>
      <c r="AB277" s="13">
        <f t="shared" si="210"/>
        <v>184.5615613853308</v>
      </c>
      <c r="AD277" s="10">
        <f t="shared" si="211"/>
        <v>2451089.0087176668</v>
      </c>
      <c r="AE277" s="1">
        <f t="shared" si="238"/>
        <v>-1.2484360912612026E-2</v>
      </c>
      <c r="AF277">
        <f t="shared" si="212"/>
        <v>191.01985635766226</v>
      </c>
      <c r="AG277">
        <f t="shared" si="213"/>
        <v>-91.896026355586173</v>
      </c>
      <c r="AH277">
        <f t="shared" si="214"/>
        <v>1.6709158785332315E-2</v>
      </c>
      <c r="AI277">
        <f t="shared" si="215"/>
        <v>-1.9120039748345499</v>
      </c>
      <c r="AJ277">
        <f t="shared" si="239"/>
        <v>189.1078523828277</v>
      </c>
      <c r="AK277">
        <f t="shared" si="240"/>
        <v>-93.808030330420721</v>
      </c>
      <c r="AL277">
        <f t="shared" si="241"/>
        <v>1.0008324633773946</v>
      </c>
      <c r="AM277">
        <f t="shared" si="216"/>
        <v>189.09971384714063</v>
      </c>
      <c r="AN277">
        <f t="shared" si="217"/>
        <v>23.43945345979462</v>
      </c>
      <c r="AO277">
        <f t="shared" si="218"/>
        <v>-2.1986273167435119E-3</v>
      </c>
      <c r="AP277">
        <f t="shared" si="219"/>
        <v>23.437254832477876</v>
      </c>
      <c r="AQ277">
        <f t="shared" si="220"/>
        <v>-3.6065462686341481</v>
      </c>
      <c r="AR277">
        <f t="shared" si="222"/>
        <v>4.3026839725637839E-2</v>
      </c>
      <c r="AS277">
        <f t="shared" si="223"/>
        <v>10.591612888178643</v>
      </c>
      <c r="AT277">
        <f t="shared" si="242"/>
        <v>87.888238627721321</v>
      </c>
      <c r="AU277" s="38">
        <f t="shared" si="224"/>
        <v>0.5430290466054315</v>
      </c>
      <c r="AV277">
        <f t="shared" si="225"/>
        <v>-3.5119460514871097</v>
      </c>
      <c r="AW277">
        <f t="shared" si="226"/>
        <v>-3.7009809469595099</v>
      </c>
      <c r="AX277">
        <f t="shared" si="196"/>
        <v>87.973150100450027</v>
      </c>
      <c r="AY277">
        <f t="shared" si="196"/>
        <v>87.803456529598307</v>
      </c>
      <c r="AZ277" s="39">
        <f t="shared" si="227"/>
        <v>0.2986591852152925</v>
      </c>
      <c r="BA277" s="39">
        <f t="shared" si="228"/>
        <v>0.78692753696542672</v>
      </c>
      <c r="BB277" s="10">
        <f t="shared" si="243"/>
        <v>703.10642652019328</v>
      </c>
    </row>
    <row r="278" spans="4:54" x14ac:dyDescent="0.35">
      <c r="D278" s="8">
        <f t="shared" si="244"/>
        <v>36071</v>
      </c>
      <c r="E278" s="9">
        <f t="shared" si="221"/>
        <v>0.55208333333333337</v>
      </c>
      <c r="F278" s="10">
        <f t="shared" si="229"/>
        <v>2451090.010416667</v>
      </c>
      <c r="G278" s="7">
        <f t="shared" si="230"/>
        <v>-1.2456935888652236E-2</v>
      </c>
      <c r="H278" s="6">
        <f t="shared" si="197"/>
        <v>192.00717833261348</v>
      </c>
      <c r="I278">
        <f t="shared" si="198"/>
        <v>-90.908751538748106</v>
      </c>
      <c r="J278" s="6">
        <f t="shared" si="199"/>
        <v>1.6709157632553248E-2</v>
      </c>
      <c r="K278">
        <f t="shared" si="200"/>
        <v>-1.9134983671663848</v>
      </c>
      <c r="L278">
        <f t="shared" si="231"/>
        <v>190.09367996544708</v>
      </c>
      <c r="M278">
        <f t="shared" si="232"/>
        <v>-92.822249905914489</v>
      </c>
      <c r="N278">
        <f t="shared" si="233"/>
        <v>1.0005449895719265</v>
      </c>
      <c r="O278">
        <f t="shared" si="201"/>
        <v>190.08553763022056</v>
      </c>
      <c r="P278">
        <f t="shared" si="202"/>
        <v>23.439453103155159</v>
      </c>
      <c r="Q278">
        <f t="shared" si="203"/>
        <v>-2.1974123433726629E-3</v>
      </c>
      <c r="R278">
        <f t="shared" si="204"/>
        <v>23.437255690811785</v>
      </c>
      <c r="S278">
        <f t="shared" si="205"/>
        <v>-3.9940177792177778</v>
      </c>
      <c r="T278">
        <f t="shared" si="206"/>
        <v>4.3026842966785793E-2</v>
      </c>
      <c r="U278">
        <f t="shared" si="207"/>
        <v>10.90883164824653</v>
      </c>
      <c r="V278">
        <f t="shared" si="208"/>
        <v>733.3553916482465</v>
      </c>
      <c r="W278">
        <f t="shared" si="234"/>
        <v>3.3388479120616239</v>
      </c>
      <c r="X278">
        <f t="shared" si="209"/>
        <v>45.915369141831647</v>
      </c>
      <c r="Y278">
        <f t="shared" si="235"/>
        <v>44.084630858168353</v>
      </c>
      <c r="Z278">
        <f t="shared" si="236"/>
        <v>1.6641610006695801E-2</v>
      </c>
      <c r="AA278" s="13">
        <f t="shared" si="237"/>
        <v>44.101272468175047</v>
      </c>
      <c r="AB278" s="13">
        <f t="shared" si="210"/>
        <v>184.63933514884474</v>
      </c>
      <c r="AD278" s="10">
        <f t="shared" si="211"/>
        <v>2451090.0087176668</v>
      </c>
      <c r="AE278" s="1">
        <f t="shared" si="238"/>
        <v>-1.2456982404740705E-2</v>
      </c>
      <c r="AF278">
        <f t="shared" si="212"/>
        <v>192.00550371761949</v>
      </c>
      <c r="AG278">
        <f t="shared" si="213"/>
        <v>-90.910426073756355</v>
      </c>
      <c r="AH278">
        <f t="shared" si="214"/>
        <v>1.6709157634508497E-2</v>
      </c>
      <c r="AI278">
        <f t="shared" si="215"/>
        <v>-1.9134963121583402</v>
      </c>
      <c r="AJ278">
        <f t="shared" si="239"/>
        <v>190.09200740546115</v>
      </c>
      <c r="AK278">
        <f t="shared" si="240"/>
        <v>-92.823922385914699</v>
      </c>
      <c r="AL278">
        <f t="shared" si="241"/>
        <v>1.0005454773921221</v>
      </c>
      <c r="AM278">
        <f t="shared" si="216"/>
        <v>190.08386507667731</v>
      </c>
      <c r="AN278">
        <f t="shared" si="217"/>
        <v>23.439453103760062</v>
      </c>
      <c r="AO278">
        <f t="shared" si="218"/>
        <v>-2.1974144057061743E-3</v>
      </c>
      <c r="AP278">
        <f t="shared" si="219"/>
        <v>23.437255689354355</v>
      </c>
      <c r="AQ278">
        <f t="shared" si="220"/>
        <v>-3.9933612137047079</v>
      </c>
      <c r="AR278">
        <f t="shared" si="222"/>
        <v>4.3026842961282397E-2</v>
      </c>
      <c r="AS278">
        <f t="shared" si="223"/>
        <v>10.908298072786746</v>
      </c>
      <c r="AT278">
        <f t="shared" si="242"/>
        <v>87.540832966519275</v>
      </c>
      <c r="AU278" s="38">
        <f t="shared" si="224"/>
        <v>0.54280912633834255</v>
      </c>
      <c r="AV278">
        <f t="shared" si="225"/>
        <v>-3.8992998178842213</v>
      </c>
      <c r="AW278">
        <f t="shared" si="226"/>
        <v>-4.087233652519136</v>
      </c>
      <c r="AX278">
        <f t="shared" si="196"/>
        <v>87.625343305242765</v>
      </c>
      <c r="AY278">
        <f t="shared" si="196"/>
        <v>87.456470758162538</v>
      </c>
      <c r="AZ278" s="39">
        <f t="shared" si="227"/>
        <v>0.29940539493489038</v>
      </c>
      <c r="BA278" s="39">
        <f t="shared" si="228"/>
        <v>0.78574376733323847</v>
      </c>
      <c r="BB278" s="10">
        <f t="shared" si="243"/>
        <v>700.32725625362127</v>
      </c>
    </row>
    <row r="279" spans="4:54" x14ac:dyDescent="0.35">
      <c r="D279" s="8">
        <f t="shared" si="244"/>
        <v>36072</v>
      </c>
      <c r="E279" s="9">
        <f t="shared" si="221"/>
        <v>0.55208333333333337</v>
      </c>
      <c r="F279" s="10">
        <f t="shared" si="229"/>
        <v>2451091.010416667</v>
      </c>
      <c r="G279" s="7">
        <f t="shared" si="230"/>
        <v>-1.2429557380780915E-2</v>
      </c>
      <c r="H279" s="6">
        <f t="shared" si="197"/>
        <v>192.99282569257116</v>
      </c>
      <c r="I279">
        <f t="shared" si="198"/>
        <v>-89.923151256918572</v>
      </c>
      <c r="J279" s="6">
        <f t="shared" si="199"/>
        <v>1.6709156481729239E-2</v>
      </c>
      <c r="K279">
        <f t="shared" si="200"/>
        <v>-1.9144247861972388</v>
      </c>
      <c r="L279">
        <f t="shared" si="231"/>
        <v>191.07840090637393</v>
      </c>
      <c r="M279">
        <f t="shared" si="232"/>
        <v>-91.837576043115817</v>
      </c>
      <c r="N279">
        <f t="shared" si="233"/>
        <v>1.0002577599747748</v>
      </c>
      <c r="O279">
        <f t="shared" si="201"/>
        <v>191.0702547801489</v>
      </c>
      <c r="P279">
        <f t="shared" si="202"/>
        <v>23.439452747120598</v>
      </c>
      <c r="Q279">
        <f t="shared" si="203"/>
        <v>-2.1961975521646465E-3</v>
      </c>
      <c r="R279">
        <f t="shared" si="204"/>
        <v>23.437256549568431</v>
      </c>
      <c r="S279">
        <f t="shared" si="205"/>
        <v>-4.3800542590440168</v>
      </c>
      <c r="T279">
        <f t="shared" si="206"/>
        <v>4.3026846209530158E-2</v>
      </c>
      <c r="U279">
        <f t="shared" si="207"/>
        <v>11.220137109146735</v>
      </c>
      <c r="V279">
        <f t="shared" si="208"/>
        <v>733.66669710914675</v>
      </c>
      <c r="W279">
        <f t="shared" si="234"/>
        <v>3.4166742772866883</v>
      </c>
      <c r="X279">
        <f t="shared" si="209"/>
        <v>46.305417459174713</v>
      </c>
      <c r="Y279">
        <f t="shared" si="235"/>
        <v>43.694582540825287</v>
      </c>
      <c r="Z279">
        <f t="shared" si="236"/>
        <v>1.6869315944701667E-2</v>
      </c>
      <c r="AA279" s="13">
        <f t="shared" si="237"/>
        <v>43.71145185676999</v>
      </c>
      <c r="AB279" s="13">
        <f t="shared" si="210"/>
        <v>184.71420234178731</v>
      </c>
      <c r="AD279" s="10">
        <f t="shared" si="211"/>
        <v>2451091.0087176668</v>
      </c>
      <c r="AE279" s="1">
        <f t="shared" si="238"/>
        <v>-1.2429603896869383E-2</v>
      </c>
      <c r="AF279">
        <f t="shared" si="212"/>
        <v>192.99115107757717</v>
      </c>
      <c r="AG279">
        <f t="shared" si="213"/>
        <v>-89.924825791926821</v>
      </c>
      <c r="AH279">
        <f t="shared" si="214"/>
        <v>1.6709156483684491E-2</v>
      </c>
      <c r="AI279">
        <f t="shared" si="215"/>
        <v>-1.9144236918513264</v>
      </c>
      <c r="AJ279">
        <f t="shared" si="239"/>
        <v>191.07672738572583</v>
      </c>
      <c r="AK279">
        <f t="shared" si="240"/>
        <v>-91.839249483778147</v>
      </c>
      <c r="AL279">
        <f t="shared" si="241"/>
        <v>1.0002582481362567</v>
      </c>
      <c r="AM279">
        <f t="shared" si="216"/>
        <v>191.06858126593994</v>
      </c>
      <c r="AN279">
        <f t="shared" si="217"/>
        <v>23.4394527477255</v>
      </c>
      <c r="AO279">
        <f t="shared" si="218"/>
        <v>-2.1961996176862683E-3</v>
      </c>
      <c r="AP279">
        <f t="shared" si="219"/>
        <v>23.437256548107815</v>
      </c>
      <c r="AQ279">
        <f t="shared" si="220"/>
        <v>-4.3793990982895954</v>
      </c>
      <c r="AR279">
        <f t="shared" si="222"/>
        <v>4.3026846204014743E-2</v>
      </c>
      <c r="AS279">
        <f t="shared" si="223"/>
        <v>11.21961294959878</v>
      </c>
      <c r="AT279">
        <f t="shared" si="242"/>
        <v>87.193759239238219</v>
      </c>
      <c r="AU279" s="38">
        <f t="shared" si="224"/>
        <v>0.54259293545166754</v>
      </c>
      <c r="AV279">
        <f t="shared" si="225"/>
        <v>-4.2858988361625965</v>
      </c>
      <c r="AW279">
        <f t="shared" si="226"/>
        <v>-4.4726870496155389</v>
      </c>
      <c r="AX279">
        <f t="shared" ref="AX279:AY342" si="245">DEGREES(ACOS(COS(RADIANS(90.833))/(COS(RADIANS($B$3))*COS(RADIANS(AV279)))-TAN(RADIANS($B$3))*TAN(RADIANS(AV279))))</f>
        <v>87.277858161245959</v>
      </c>
      <c r="AY279">
        <f t="shared" si="245"/>
        <v>87.109827275450442</v>
      </c>
      <c r="AZ279" s="39">
        <f t="shared" si="227"/>
        <v>0.30015444055931767</v>
      </c>
      <c r="BA279" s="39">
        <f t="shared" si="228"/>
        <v>0.78456467788347439</v>
      </c>
      <c r="BB279" s="10">
        <f t="shared" si="243"/>
        <v>697.55074174678566</v>
      </c>
    </row>
    <row r="280" spans="4:54" x14ac:dyDescent="0.35">
      <c r="D280" s="8">
        <f t="shared" si="244"/>
        <v>36073</v>
      </c>
      <c r="E280" s="9">
        <f t="shared" si="221"/>
        <v>0.55208333333333337</v>
      </c>
      <c r="F280" s="10">
        <f t="shared" si="229"/>
        <v>2451092.010416667</v>
      </c>
      <c r="G280" s="7">
        <f t="shared" si="230"/>
        <v>-1.2402178872909593E-2</v>
      </c>
      <c r="H280" s="6">
        <f t="shared" si="197"/>
        <v>193.9784730525293</v>
      </c>
      <c r="I280">
        <f t="shared" si="198"/>
        <v>-88.937550975089152</v>
      </c>
      <c r="J280" s="6">
        <f t="shared" si="199"/>
        <v>1.6709155330905043E-2</v>
      </c>
      <c r="K280">
        <f t="shared" si="200"/>
        <v>-1.9147853621955846</v>
      </c>
      <c r="L280">
        <f t="shared" si="231"/>
        <v>192.06368769033372</v>
      </c>
      <c r="M280">
        <f t="shared" si="232"/>
        <v>-90.85233633728474</v>
      </c>
      <c r="N280">
        <f t="shared" si="233"/>
        <v>0.99997037196677718</v>
      </c>
      <c r="O280">
        <f t="shared" si="201"/>
        <v>192.05553777520817</v>
      </c>
      <c r="P280">
        <f t="shared" si="202"/>
        <v>23.439452391086036</v>
      </c>
      <c r="Q280">
        <f t="shared" si="203"/>
        <v>-2.1949808850134692E-3</v>
      </c>
      <c r="R280">
        <f t="shared" si="204"/>
        <v>23.43725741020102</v>
      </c>
      <c r="S280">
        <f t="shared" si="205"/>
        <v>-4.7652139941302467</v>
      </c>
      <c r="T280">
        <f t="shared" si="206"/>
        <v>4.3026849459358397E-2</v>
      </c>
      <c r="U280">
        <f t="shared" si="207"/>
        <v>11.525729054115974</v>
      </c>
      <c r="V280">
        <f t="shared" si="208"/>
        <v>733.972289054116</v>
      </c>
      <c r="W280">
        <f t="shared" si="234"/>
        <v>3.493072263529001</v>
      </c>
      <c r="X280">
        <f t="shared" si="209"/>
        <v>46.694553181655259</v>
      </c>
      <c r="Y280">
        <f t="shared" si="235"/>
        <v>43.305446818344741</v>
      </c>
      <c r="Z280">
        <f t="shared" si="236"/>
        <v>1.7099720961123336E-2</v>
      </c>
      <c r="AA280" s="13">
        <f t="shared" si="237"/>
        <v>43.322546539305861</v>
      </c>
      <c r="AB280" s="13">
        <f t="shared" si="210"/>
        <v>184.78611426001183</v>
      </c>
      <c r="AD280" s="10">
        <f t="shared" si="211"/>
        <v>2451092.0087176668</v>
      </c>
      <c r="AE280" s="1">
        <f t="shared" si="238"/>
        <v>-1.2402225388998062E-2</v>
      </c>
      <c r="AF280">
        <f t="shared" si="212"/>
        <v>193.97679843753531</v>
      </c>
      <c r="AG280">
        <f t="shared" si="213"/>
        <v>-88.939225510097401</v>
      </c>
      <c r="AH280">
        <f t="shared" si="214"/>
        <v>1.6709155332860291E-2</v>
      </c>
      <c r="AI280">
        <f t="shared" si="215"/>
        <v>-1.9147852298730872</v>
      </c>
      <c r="AJ280">
        <f t="shared" si="239"/>
        <v>192.06201320766223</v>
      </c>
      <c r="AK280">
        <f t="shared" si="240"/>
        <v>-90.854010739970491</v>
      </c>
      <c r="AL280">
        <f t="shared" si="241"/>
        <v>0.9999708603254428</v>
      </c>
      <c r="AM280">
        <f t="shared" si="216"/>
        <v>192.05386329897223</v>
      </c>
      <c r="AN280">
        <f t="shared" si="217"/>
        <v>23.439452391690939</v>
      </c>
      <c r="AO280">
        <f t="shared" si="218"/>
        <v>-2.1949829537214385E-3</v>
      </c>
      <c r="AP280">
        <f t="shared" si="219"/>
        <v>23.437257408737217</v>
      </c>
      <c r="AQ280">
        <f t="shared" si="220"/>
        <v>-4.7645604076580153</v>
      </c>
      <c r="AR280">
        <f t="shared" si="222"/>
        <v>4.3026849453830937E-2</v>
      </c>
      <c r="AS280">
        <f t="shared" si="223"/>
        <v>11.525214891955214</v>
      </c>
      <c r="AT280">
        <f t="shared" si="242"/>
        <v>86.847064416883626</v>
      </c>
      <c r="AU280" s="38">
        <f t="shared" si="224"/>
        <v>0.54238071188058667</v>
      </c>
      <c r="AV280">
        <f t="shared" si="225"/>
        <v>-4.6716433825313199</v>
      </c>
      <c r="AW280">
        <f t="shared" si="226"/>
        <v>-4.8572418312742736</v>
      </c>
      <c r="AX280">
        <f t="shared" si="245"/>
        <v>86.930741534235125</v>
      </c>
      <c r="AY280">
        <f t="shared" si="245"/>
        <v>86.763573168904713</v>
      </c>
      <c r="AZ280" s="39">
        <f t="shared" si="227"/>
        <v>0.30090642984104465</v>
      </c>
      <c r="BA280" s="39">
        <f t="shared" si="228"/>
        <v>0.78339063734976644</v>
      </c>
      <c r="BB280" s="10">
        <f t="shared" si="243"/>
        <v>694.77725881255935</v>
      </c>
    </row>
    <row r="281" spans="4:54" x14ac:dyDescent="0.35">
      <c r="D281" s="8">
        <f t="shared" si="244"/>
        <v>36074</v>
      </c>
      <c r="E281" s="9">
        <f t="shared" si="221"/>
        <v>0.55208333333333337</v>
      </c>
      <c r="F281" s="10">
        <f t="shared" si="229"/>
        <v>2451093.010416667</v>
      </c>
      <c r="G281" s="7">
        <f t="shared" si="230"/>
        <v>-1.2374800365038272E-2</v>
      </c>
      <c r="H281" s="6">
        <f t="shared" si="197"/>
        <v>194.96412041248789</v>
      </c>
      <c r="I281">
        <f t="shared" si="198"/>
        <v>-87.951950693260073</v>
      </c>
      <c r="J281" s="6">
        <f t="shared" si="199"/>
        <v>1.6709154180080656E-2</v>
      </c>
      <c r="K281">
        <f t="shared" si="200"/>
        <v>-1.914579377070498</v>
      </c>
      <c r="L281">
        <f t="shared" si="231"/>
        <v>193.04954103541738</v>
      </c>
      <c r="M281">
        <f t="shared" si="232"/>
        <v>-89.866530070330569</v>
      </c>
      <c r="N281">
        <f t="shared" si="233"/>
        <v>0.99968291045691005</v>
      </c>
      <c r="O281">
        <f t="shared" si="201"/>
        <v>193.04138733349251</v>
      </c>
      <c r="P281">
        <f t="shared" si="202"/>
        <v>23.439452035051474</v>
      </c>
      <c r="Q281">
        <f t="shared" si="203"/>
        <v>-2.1937623429583832E-3</v>
      </c>
      <c r="R281">
        <f t="shared" si="204"/>
        <v>23.437258272708515</v>
      </c>
      <c r="S281">
        <f t="shared" si="205"/>
        <v>-5.1493969392030285</v>
      </c>
      <c r="T281">
        <f t="shared" si="206"/>
        <v>4.3026852716266578E-2</v>
      </c>
      <c r="U281">
        <f t="shared" si="207"/>
        <v>11.825265713063017</v>
      </c>
      <c r="V281">
        <f t="shared" si="208"/>
        <v>734.27182571306298</v>
      </c>
      <c r="W281">
        <f t="shared" si="234"/>
        <v>3.5679564282657452</v>
      </c>
      <c r="X281">
        <f t="shared" si="209"/>
        <v>47.082666071362482</v>
      </c>
      <c r="Y281">
        <f t="shared" si="235"/>
        <v>42.917333928637518</v>
      </c>
      <c r="Z281">
        <f t="shared" si="236"/>
        <v>1.7332825998671045E-2</v>
      </c>
      <c r="AA281" s="13">
        <f t="shared" si="237"/>
        <v>42.93466675463619</v>
      </c>
      <c r="AB281" s="13">
        <f t="shared" si="210"/>
        <v>184.85502415912583</v>
      </c>
      <c r="AD281" s="10">
        <f t="shared" si="211"/>
        <v>2451093.0087176668</v>
      </c>
      <c r="AE281" s="1">
        <f t="shared" si="238"/>
        <v>-1.2374846881126741E-2</v>
      </c>
      <c r="AF281">
        <f t="shared" si="212"/>
        <v>194.9624457974939</v>
      </c>
      <c r="AG281">
        <f t="shared" si="213"/>
        <v>-87.953625228268322</v>
      </c>
      <c r="AH281">
        <f t="shared" si="214"/>
        <v>1.6709154182035904E-2</v>
      </c>
      <c r="AI281">
        <f t="shared" si="215"/>
        <v>-1.9145802078504204</v>
      </c>
      <c r="AJ281">
        <f t="shared" si="239"/>
        <v>193.04786558964349</v>
      </c>
      <c r="AK281">
        <f t="shared" si="240"/>
        <v>-89.868205436118743</v>
      </c>
      <c r="AL281">
        <f t="shared" si="241"/>
        <v>0.99968339886834923</v>
      </c>
      <c r="AM281">
        <f t="shared" si="216"/>
        <v>193.0397118941506</v>
      </c>
      <c r="AN281">
        <f t="shared" si="217"/>
        <v>23.439452035656377</v>
      </c>
      <c r="AO281">
        <f t="shared" si="218"/>
        <v>-2.1937644148509322E-3</v>
      </c>
      <c r="AP281">
        <f t="shared" si="219"/>
        <v>23.437258271241525</v>
      </c>
      <c r="AQ281">
        <f t="shared" si="220"/>
        <v>-5.1487450974443352</v>
      </c>
      <c r="AR281">
        <f t="shared" si="222"/>
        <v>4.3026852710727086E-2</v>
      </c>
      <c r="AS281">
        <f t="shared" si="223"/>
        <v>11.824762128069473</v>
      </c>
      <c r="AT281">
        <f t="shared" si="242"/>
        <v>86.500796719018382</v>
      </c>
      <c r="AU281" s="38">
        <f t="shared" si="224"/>
        <v>0.54217269296661841</v>
      </c>
      <c r="AV281">
        <f t="shared" si="225"/>
        <v>-5.0564332036838753</v>
      </c>
      <c r="AW281">
        <f t="shared" si="226"/>
        <v>-5.2407981609715337</v>
      </c>
      <c r="AX281">
        <f t="shared" si="245"/>
        <v>86.584041519884522</v>
      </c>
      <c r="AY281">
        <f t="shared" si="245"/>
        <v>86.41775679285135</v>
      </c>
      <c r="AZ281" s="39">
        <f t="shared" si="227"/>
        <v>0.3016614665224947</v>
      </c>
      <c r="BA281" s="39">
        <f t="shared" si="228"/>
        <v>0.78222201739120545</v>
      </c>
      <c r="BB281" s="10">
        <f t="shared" si="243"/>
        <v>692.00719325094349</v>
      </c>
    </row>
    <row r="282" spans="4:54" x14ac:dyDescent="0.35">
      <c r="D282" s="8">
        <f t="shared" si="244"/>
        <v>36075</v>
      </c>
      <c r="E282" s="9">
        <f t="shared" si="221"/>
        <v>0.55208333333333337</v>
      </c>
      <c r="F282" s="10">
        <f t="shared" si="229"/>
        <v>2451094.010416667</v>
      </c>
      <c r="G282" s="7">
        <f t="shared" si="230"/>
        <v>-1.2347421857166951E-2</v>
      </c>
      <c r="H282" s="6">
        <f t="shared" si="197"/>
        <v>195.94976777244693</v>
      </c>
      <c r="I282">
        <f t="shared" si="198"/>
        <v>-86.966350411431108</v>
      </c>
      <c r="J282" s="6">
        <f t="shared" si="199"/>
        <v>1.6709153029256078E-2</v>
      </c>
      <c r="K282">
        <f t="shared" si="200"/>
        <v>-1.9138062793376109</v>
      </c>
      <c r="L282">
        <f t="shared" si="231"/>
        <v>194.03596149310931</v>
      </c>
      <c r="M282">
        <f t="shared" si="232"/>
        <v>-88.880156690768715</v>
      </c>
      <c r="N282">
        <f t="shared" si="233"/>
        <v>0.99939546052247741</v>
      </c>
      <c r="O282">
        <f t="shared" si="201"/>
        <v>194.02780400648956</v>
      </c>
      <c r="P282">
        <f t="shared" si="202"/>
        <v>23.439451679016912</v>
      </c>
      <c r="Q282">
        <f t="shared" si="203"/>
        <v>-2.1925419270402398E-3</v>
      </c>
      <c r="R282">
        <f t="shared" si="204"/>
        <v>23.437259137089871</v>
      </c>
      <c r="S282">
        <f t="shared" si="205"/>
        <v>-5.5325025103123844</v>
      </c>
      <c r="T282">
        <f t="shared" si="206"/>
        <v>4.3026855980250772E-2</v>
      </c>
      <c r="U282">
        <f t="shared" si="207"/>
        <v>12.118406462103724</v>
      </c>
      <c r="V282">
        <f t="shared" si="208"/>
        <v>734.56496646210371</v>
      </c>
      <c r="W282">
        <f t="shared" si="234"/>
        <v>3.641241615525928</v>
      </c>
      <c r="X282">
        <f t="shared" si="209"/>
        <v>47.469645336389071</v>
      </c>
      <c r="Y282">
        <f t="shared" si="235"/>
        <v>42.530354663610929</v>
      </c>
      <c r="Z282">
        <f t="shared" si="236"/>
        <v>1.7568629734817622E-2</v>
      </c>
      <c r="AA282" s="13">
        <f t="shared" si="237"/>
        <v>42.547923293345747</v>
      </c>
      <c r="AB282" s="13">
        <f t="shared" si="210"/>
        <v>184.92088725665201</v>
      </c>
      <c r="AD282" s="10">
        <f t="shared" si="211"/>
        <v>2451094.0087176668</v>
      </c>
      <c r="AE282" s="1">
        <f t="shared" si="238"/>
        <v>-1.234746837325542E-2</v>
      </c>
      <c r="AF282">
        <f t="shared" si="212"/>
        <v>195.94809315745294</v>
      </c>
      <c r="AG282">
        <f t="shared" si="213"/>
        <v>-86.968024946439414</v>
      </c>
      <c r="AH282">
        <f t="shared" si="214"/>
        <v>1.6709153031211326E-2</v>
      </c>
      <c r="AI282">
        <f t="shared" si="215"/>
        <v>-1.9138080740151222</v>
      </c>
      <c r="AJ282">
        <f t="shared" si="239"/>
        <v>194.03428508343782</v>
      </c>
      <c r="AK282">
        <f t="shared" si="240"/>
        <v>-88.881833020454536</v>
      </c>
      <c r="AL282">
        <f t="shared" si="241"/>
        <v>0.99939594884201477</v>
      </c>
      <c r="AM282">
        <f t="shared" si="216"/>
        <v>194.02612760324649</v>
      </c>
      <c r="AN282">
        <f t="shared" si="217"/>
        <v>23.439451679621815</v>
      </c>
      <c r="AO282">
        <f t="shared" si="218"/>
        <v>-2.1925440021155979E-3</v>
      </c>
      <c r="AP282">
        <f t="shared" si="219"/>
        <v>23.437259135619698</v>
      </c>
      <c r="AQ282">
        <f t="shared" si="220"/>
        <v>-5.5318525846208724</v>
      </c>
      <c r="AR282">
        <f t="shared" si="222"/>
        <v>4.3026855974699255E-2</v>
      </c>
      <c r="AS282">
        <f t="shared" si="223"/>
        <v>12.117914031854225</v>
      </c>
      <c r="AT282">
        <f t="shared" si="242"/>
        <v>86.155005712934525</v>
      </c>
      <c r="AU282" s="38">
        <f t="shared" si="224"/>
        <v>0.54196911525565683</v>
      </c>
      <c r="AV282">
        <f t="shared" si="225"/>
        <v>-5.4401675075476428</v>
      </c>
      <c r="AW282">
        <f t="shared" si="226"/>
        <v>-5.6232556638422775</v>
      </c>
      <c r="AX282">
        <f t="shared" si="245"/>
        <v>86.237807543398418</v>
      </c>
      <c r="AY282">
        <f t="shared" si="245"/>
        <v>86.072427867194477</v>
      </c>
      <c r="AZ282" s="39">
        <f t="shared" si="227"/>
        <v>0.30241964985732789</v>
      </c>
      <c r="BA282" s="39">
        <f t="shared" si="228"/>
        <v>0.78105919266453028</v>
      </c>
      <c r="BB282" s="10">
        <f t="shared" si="243"/>
        <v>689.24094164237158</v>
      </c>
    </row>
    <row r="283" spans="4:54" x14ac:dyDescent="0.35">
      <c r="D283" s="8">
        <f t="shared" si="244"/>
        <v>36076</v>
      </c>
      <c r="E283" s="9">
        <f t="shared" si="221"/>
        <v>0.55208333333333337</v>
      </c>
      <c r="F283" s="10">
        <f t="shared" si="229"/>
        <v>2451095.010416667</v>
      </c>
      <c r="G283" s="7">
        <f t="shared" si="230"/>
        <v>-1.232004334929563E-2</v>
      </c>
      <c r="H283" s="6">
        <f t="shared" si="197"/>
        <v>196.93541513240655</v>
      </c>
      <c r="I283">
        <f t="shared" si="198"/>
        <v>-85.980750129602541</v>
      </c>
      <c r="J283" s="6">
        <f t="shared" si="199"/>
        <v>1.6709151878431309E-2</v>
      </c>
      <c r="K283">
        <f t="shared" si="200"/>
        <v>-1.9124656850114348</v>
      </c>
      <c r="L283">
        <f t="shared" si="231"/>
        <v>195.02294944739512</v>
      </c>
      <c r="M283">
        <f t="shared" si="232"/>
        <v>-87.893215814613981</v>
      </c>
      <c r="N283">
        <f t="shared" si="233"/>
        <v>0.99910810738423739</v>
      </c>
      <c r="O283">
        <f t="shared" si="201"/>
        <v>195.01478817818816</v>
      </c>
      <c r="P283">
        <f t="shared" si="202"/>
        <v>23.43945132298235</v>
      </c>
      <c r="Q283">
        <f t="shared" si="203"/>
        <v>-2.1913196383014904E-3</v>
      </c>
      <c r="R283">
        <f t="shared" si="204"/>
        <v>23.437260003344047</v>
      </c>
      <c r="S283">
        <f t="shared" si="205"/>
        <v>-5.9144295768259543</v>
      </c>
      <c r="T283">
        <f t="shared" si="206"/>
        <v>4.3026859251307045E-2</v>
      </c>
      <c r="U283">
        <f t="shared" si="207"/>
        <v>12.404812130623268</v>
      </c>
      <c r="V283">
        <f t="shared" si="208"/>
        <v>734.85137213062319</v>
      </c>
      <c r="W283">
        <f t="shared" si="234"/>
        <v>3.7128430326557975</v>
      </c>
      <c r="X283">
        <f t="shared" si="209"/>
        <v>47.855379652167592</v>
      </c>
      <c r="Y283">
        <f t="shared" si="235"/>
        <v>42.144620347832408</v>
      </c>
      <c r="Z283">
        <f t="shared" si="236"/>
        <v>1.7807128397598928E-2</v>
      </c>
      <c r="AA283" s="13">
        <f t="shared" si="237"/>
        <v>42.162427476230008</v>
      </c>
      <c r="AB283" s="13">
        <f t="shared" si="210"/>
        <v>184.98366073808253</v>
      </c>
      <c r="AD283" s="10">
        <f t="shared" si="211"/>
        <v>2451095.0087176668</v>
      </c>
      <c r="AE283" s="1">
        <f t="shared" si="238"/>
        <v>-1.2320089865384099E-2</v>
      </c>
      <c r="AF283">
        <f t="shared" si="212"/>
        <v>196.9337405174125</v>
      </c>
      <c r="AG283">
        <f t="shared" si="213"/>
        <v>-85.982424664610789</v>
      </c>
      <c r="AH283">
        <f t="shared" si="214"/>
        <v>1.6709151880386561E-2</v>
      </c>
      <c r="AI283">
        <f t="shared" si="215"/>
        <v>-1.9124684440963928</v>
      </c>
      <c r="AJ283">
        <f t="shared" si="239"/>
        <v>195.02127207331611</v>
      </c>
      <c r="AK283">
        <f t="shared" si="240"/>
        <v>-87.89489310870718</v>
      </c>
      <c r="AL283">
        <f t="shared" si="241"/>
        <v>0.99910859546697561</v>
      </c>
      <c r="AM283">
        <f t="shared" si="216"/>
        <v>195.01311081053399</v>
      </c>
      <c r="AN283">
        <f t="shared" si="217"/>
        <v>23.439451323587253</v>
      </c>
      <c r="AO283">
        <f t="shared" si="218"/>
        <v>-2.1913217165578864E-3</v>
      </c>
      <c r="AP283">
        <f t="shared" si="219"/>
        <v>23.437260001870694</v>
      </c>
      <c r="AQ283">
        <f t="shared" si="220"/>
        <v>-5.9137817394902328</v>
      </c>
      <c r="AR283">
        <f t="shared" si="222"/>
        <v>4.3026859245743523E-2</v>
      </c>
      <c r="AS283">
        <f t="shared" si="223"/>
        <v>12.404331429955882</v>
      </c>
      <c r="AT283">
        <f t="shared" si="242"/>
        <v>85.80974241285324</v>
      </c>
      <c r="AU283" s="38">
        <f t="shared" si="224"/>
        <v>0.54177021428475292</v>
      </c>
      <c r="AV283">
        <f t="shared" si="225"/>
        <v>-5.822744955047737</v>
      </c>
      <c r="AW283">
        <f t="shared" si="226"/>
        <v>-6.0045134189127687</v>
      </c>
      <c r="AX283">
        <f t="shared" si="245"/>
        <v>85.892090459184985</v>
      </c>
      <c r="AY283">
        <f t="shared" si="245"/>
        <v>85.727637576124167</v>
      </c>
      <c r="AZ283" s="39">
        <f t="shared" si="227"/>
        <v>0.30318107412035017</v>
      </c>
      <c r="BA283" s="39">
        <f t="shared" si="228"/>
        <v>0.77990254088509781</v>
      </c>
      <c r="BB283" s="10">
        <f t="shared" si="243"/>
        <v>686.47891214123672</v>
      </c>
    </row>
    <row r="284" spans="4:54" x14ac:dyDescent="0.35">
      <c r="D284" s="8">
        <f t="shared" si="244"/>
        <v>36077</v>
      </c>
      <c r="E284" s="9">
        <f t="shared" si="221"/>
        <v>0.55208333333333337</v>
      </c>
      <c r="F284" s="10">
        <f t="shared" si="229"/>
        <v>2451096.010416667</v>
      </c>
      <c r="G284" s="7">
        <f t="shared" si="230"/>
        <v>-1.2292664841424309E-2</v>
      </c>
      <c r="H284" s="6">
        <f t="shared" si="197"/>
        <v>197.9210624923665</v>
      </c>
      <c r="I284">
        <f t="shared" si="198"/>
        <v>-84.995149847774144</v>
      </c>
      <c r="J284" s="6">
        <f t="shared" si="199"/>
        <v>1.6709150727606353E-2</v>
      </c>
      <c r="K284">
        <f t="shared" si="200"/>
        <v>-1.9105573784511689</v>
      </c>
      <c r="L284">
        <f t="shared" si="231"/>
        <v>196.01050511391534</v>
      </c>
      <c r="M284">
        <f t="shared" si="232"/>
        <v>-86.905707226225317</v>
      </c>
      <c r="N284">
        <f t="shared" si="233"/>
        <v>0.99882093638130953</v>
      </c>
      <c r="O284">
        <f t="shared" si="201"/>
        <v>196.00234006423207</v>
      </c>
      <c r="P284">
        <f t="shared" si="202"/>
        <v>23.439450966947785</v>
      </c>
      <c r="Q284">
        <f t="shared" si="203"/>
        <v>-2.1900954777861865E-3</v>
      </c>
      <c r="R284">
        <f t="shared" si="204"/>
        <v>23.437260871469999</v>
      </c>
      <c r="S284">
        <f t="shared" si="205"/>
        <v>-6.2950764545253399</v>
      </c>
      <c r="T284">
        <f t="shared" si="206"/>
        <v>4.3026862529431435E-2</v>
      </c>
      <c r="U284">
        <f t="shared" si="207"/>
        <v>12.68414532470967</v>
      </c>
      <c r="V284">
        <f t="shared" si="208"/>
        <v>735.13070532470965</v>
      </c>
      <c r="W284">
        <f t="shared" si="234"/>
        <v>3.782676331177413</v>
      </c>
      <c r="X284">
        <f t="shared" si="209"/>
        <v>48.239757184421237</v>
      </c>
      <c r="Y284">
        <f t="shared" si="235"/>
        <v>41.760242815578763</v>
      </c>
      <c r="Z284">
        <f t="shared" si="236"/>
        <v>1.8048315572936135E-2</v>
      </c>
      <c r="AA284" s="13">
        <f t="shared" si="237"/>
        <v>41.778291131151697</v>
      </c>
      <c r="AB284" s="13">
        <f t="shared" si="210"/>
        <v>185.04330376665999</v>
      </c>
      <c r="AD284" s="10">
        <f t="shared" si="211"/>
        <v>2451096.0087176668</v>
      </c>
      <c r="AE284" s="1">
        <f t="shared" si="238"/>
        <v>-1.2292711357512778E-2</v>
      </c>
      <c r="AF284">
        <f t="shared" si="212"/>
        <v>197.91938787737246</v>
      </c>
      <c r="AG284">
        <f t="shared" si="213"/>
        <v>-84.996824382782393</v>
      </c>
      <c r="AH284">
        <f t="shared" si="214"/>
        <v>1.6709150729561605E-2</v>
      </c>
      <c r="AI284">
        <f t="shared" si="215"/>
        <v>-1.9105611021667248</v>
      </c>
      <c r="AJ284">
        <f t="shared" si="239"/>
        <v>196.00882677520573</v>
      </c>
      <c r="AK284">
        <f t="shared" si="240"/>
        <v>-86.907385484949117</v>
      </c>
      <c r="AL284">
        <f t="shared" si="241"/>
        <v>0.99882142408217145</v>
      </c>
      <c r="AM284">
        <f t="shared" si="216"/>
        <v>196.00066173194369</v>
      </c>
      <c r="AN284">
        <f t="shared" si="217"/>
        <v>23.439450967552688</v>
      </c>
      <c r="AO284">
        <f t="shared" si="218"/>
        <v>-2.1900975592218453E-3</v>
      </c>
      <c r="AP284">
        <f t="shared" si="219"/>
        <v>23.437260869993466</v>
      </c>
      <c r="AQ284">
        <f t="shared" si="220"/>
        <v>-6.29443087877981</v>
      </c>
      <c r="AR284">
        <f t="shared" si="222"/>
        <v>4.302686252385593E-2</v>
      </c>
      <c r="AS284">
        <f t="shared" si="223"/>
        <v>12.683676925160306</v>
      </c>
      <c r="AT284">
        <f t="shared" si="242"/>
        <v>85.465059379049919</v>
      </c>
      <c r="AU284" s="38">
        <f t="shared" si="224"/>
        <v>0.54157622435752761</v>
      </c>
      <c r="AV284">
        <f t="shared" si="225"/>
        <v>-6.204063652968788</v>
      </c>
      <c r="AW284">
        <f t="shared" si="226"/>
        <v>-6.384469952439404</v>
      </c>
      <c r="AX284">
        <f t="shared" si="245"/>
        <v>85.546942650470797</v>
      </c>
      <c r="AY284">
        <f t="shared" si="245"/>
        <v>85.383438666732673</v>
      </c>
      <c r="AZ284" s="39">
        <f t="shared" si="227"/>
        <v>0.30394582810621984</v>
      </c>
      <c r="BA284" s="39">
        <f t="shared" si="228"/>
        <v>0.77875244287622947</v>
      </c>
      <c r="BB284" s="10">
        <f t="shared" si="243"/>
        <v>683.72152526881393</v>
      </c>
    </row>
    <row r="285" spans="4:54" x14ac:dyDescent="0.35">
      <c r="D285" s="8">
        <f t="shared" si="244"/>
        <v>36078</v>
      </c>
      <c r="E285" s="9">
        <f t="shared" si="221"/>
        <v>0.55208333333333337</v>
      </c>
      <c r="F285" s="10">
        <f t="shared" si="229"/>
        <v>2451097.010416667</v>
      </c>
      <c r="G285" s="7">
        <f t="shared" si="230"/>
        <v>-1.2265286333552988E-2</v>
      </c>
      <c r="H285" s="6">
        <f t="shared" si="197"/>
        <v>198.90670985232691</v>
      </c>
      <c r="I285">
        <f t="shared" si="198"/>
        <v>-84.009549565945861</v>
      </c>
      <c r="J285" s="6">
        <f t="shared" si="199"/>
        <v>1.6709149576781206E-2</v>
      </c>
      <c r="K285">
        <f t="shared" si="200"/>
        <v>-1.908081313158855</v>
      </c>
      <c r="L285">
        <f t="shared" si="231"/>
        <v>196.99862853916807</v>
      </c>
      <c r="M285">
        <f t="shared" si="232"/>
        <v>-85.917630879104721</v>
      </c>
      <c r="N285">
        <f t="shared" si="233"/>
        <v>0.9985340329458724</v>
      </c>
      <c r="O285">
        <f t="shared" si="201"/>
        <v>196.99045971112264</v>
      </c>
      <c r="P285">
        <f t="shared" si="202"/>
        <v>23.439450610913223</v>
      </c>
      <c r="Q285">
        <f t="shared" si="203"/>
        <v>-2.1888694465399803E-3</v>
      </c>
      <c r="R285">
        <f t="shared" si="204"/>
        <v>23.437261741466681</v>
      </c>
      <c r="S285">
        <f t="shared" si="205"/>
        <v>-6.6743408998901081</v>
      </c>
      <c r="T285">
        <f t="shared" si="206"/>
        <v>4.3026865814620036E-2</v>
      </c>
      <c r="U285">
        <f t="shared" si="207"/>
        <v>12.956070767025684</v>
      </c>
      <c r="V285">
        <f t="shared" si="208"/>
        <v>735.4026307670257</v>
      </c>
      <c r="W285">
        <f t="shared" si="234"/>
        <v>3.8506576917564246</v>
      </c>
      <c r="X285">
        <f t="shared" si="209"/>
        <v>48.622665613755927</v>
      </c>
      <c r="Y285">
        <f t="shared" si="235"/>
        <v>41.377334386244073</v>
      </c>
      <c r="Z285">
        <f t="shared" si="236"/>
        <v>1.8292182003382649E-2</v>
      </c>
      <c r="AA285" s="13">
        <f t="shared" si="237"/>
        <v>41.395626568247458</v>
      </c>
      <c r="AB285" s="13">
        <f t="shared" si="210"/>
        <v>185.09977749667843</v>
      </c>
      <c r="AD285" s="10">
        <f t="shared" si="211"/>
        <v>2451097.0087176668</v>
      </c>
      <c r="AE285" s="1">
        <f t="shared" si="238"/>
        <v>-1.2265332849641458E-2</v>
      </c>
      <c r="AF285">
        <f t="shared" si="212"/>
        <v>198.90503523733281</v>
      </c>
      <c r="AG285">
        <f t="shared" si="213"/>
        <v>-84.011224100954223</v>
      </c>
      <c r="AH285">
        <f t="shared" si="214"/>
        <v>1.6709149578736458E-2</v>
      </c>
      <c r="AI285">
        <f t="shared" si="215"/>
        <v>-1.9080860014401357</v>
      </c>
      <c r="AJ285">
        <f t="shared" si="239"/>
        <v>196.99694923589269</v>
      </c>
      <c r="AK285">
        <f t="shared" si="240"/>
        <v>-85.919310102394363</v>
      </c>
      <c r="AL285">
        <f t="shared" si="241"/>
        <v>0.99853452011964372</v>
      </c>
      <c r="AM285">
        <f t="shared" si="216"/>
        <v>196.98878041426488</v>
      </c>
      <c r="AN285">
        <f t="shared" si="217"/>
        <v>23.439450611518126</v>
      </c>
      <c r="AO285">
        <f t="shared" si="218"/>
        <v>-2.1888715311531243E-3</v>
      </c>
      <c r="AP285">
        <f t="shared" si="219"/>
        <v>23.437261739986972</v>
      </c>
      <c r="AQ285">
        <f t="shared" si="220"/>
        <v>-6.6736977599235159</v>
      </c>
      <c r="AR285">
        <f t="shared" si="222"/>
        <v>4.3026865809032512E-2</v>
      </c>
      <c r="AS285">
        <f t="shared" si="223"/>
        <v>12.955615236236644</v>
      </c>
      <c r="AT285">
        <f t="shared" si="242"/>
        <v>85.121010816785699</v>
      </c>
      <c r="AU285" s="38">
        <f t="shared" si="224"/>
        <v>0.54138737830816897</v>
      </c>
      <c r="AV285">
        <f t="shared" si="225"/>
        <v>-6.5840211480005104</v>
      </c>
      <c r="AW285">
        <f t="shared" si="226"/>
        <v>-6.7630232324376678</v>
      </c>
      <c r="AX285">
        <f t="shared" si="245"/>
        <v>85.202418128739353</v>
      </c>
      <c r="AY285">
        <f t="shared" si="245"/>
        <v>85.039885547418606</v>
      </c>
      <c r="AZ285" s="39">
        <f t="shared" si="227"/>
        <v>0.30471399461722637</v>
      </c>
      <c r="BA285" s="39">
        <f t="shared" si="228"/>
        <v>0.77760928260655393</v>
      </c>
      <c r="BB285" s="10">
        <f t="shared" si="243"/>
        <v>680.9692147046319</v>
      </c>
    </row>
    <row r="286" spans="4:54" x14ac:dyDescent="0.35">
      <c r="D286" s="8">
        <f t="shared" si="244"/>
        <v>36079</v>
      </c>
      <c r="E286" s="9">
        <f t="shared" si="221"/>
        <v>0.55208333333333337</v>
      </c>
      <c r="F286" s="10">
        <f t="shared" si="229"/>
        <v>2451098.010416667</v>
      </c>
      <c r="G286" s="7">
        <f t="shared" si="230"/>
        <v>-1.2237907825681666E-2</v>
      </c>
      <c r="H286" s="6">
        <f t="shared" si="197"/>
        <v>199.89235721228778</v>
      </c>
      <c r="I286">
        <f t="shared" si="198"/>
        <v>-83.023949284117919</v>
      </c>
      <c r="J286" s="6">
        <f t="shared" si="199"/>
        <v>1.6709148425955868E-2</v>
      </c>
      <c r="K286">
        <f t="shared" si="200"/>
        <v>-1.9050376125287463</v>
      </c>
      <c r="L286">
        <f t="shared" si="231"/>
        <v>197.98731959975902</v>
      </c>
      <c r="M286">
        <f t="shared" si="232"/>
        <v>-84.928986896646663</v>
      </c>
      <c r="N286">
        <f t="shared" si="233"/>
        <v>0.99824748257765916</v>
      </c>
      <c r="O286">
        <f t="shared" si="201"/>
        <v>197.97914699546877</v>
      </c>
      <c r="P286">
        <f t="shared" si="202"/>
        <v>23.439450254878661</v>
      </c>
      <c r="Q286">
        <f t="shared" si="203"/>
        <v>-2.1876415456101202E-3</v>
      </c>
      <c r="R286">
        <f t="shared" si="204"/>
        <v>23.437262613333051</v>
      </c>
      <c r="S286">
        <f t="shared" si="205"/>
        <v>-7.0521201056543585</v>
      </c>
      <c r="T286">
        <f t="shared" si="206"/>
        <v>4.302686910686887E-2</v>
      </c>
      <c r="U286">
        <f t="shared" si="207"/>
        <v>13.2202556530862</v>
      </c>
      <c r="V286">
        <f t="shared" si="208"/>
        <v>735.66681565308613</v>
      </c>
      <c r="W286">
        <f t="shared" si="234"/>
        <v>3.9167039132715331</v>
      </c>
      <c r="X286">
        <f t="shared" si="209"/>
        <v>49.00399216191461</v>
      </c>
      <c r="Y286">
        <f t="shared" si="235"/>
        <v>40.99600783808539</v>
      </c>
      <c r="Z286">
        <f t="shared" si="236"/>
        <v>1.853871537823128E-2</v>
      </c>
      <c r="AA286" s="13">
        <f t="shared" si="237"/>
        <v>41.014546553463624</v>
      </c>
      <c r="AB286" s="13">
        <f t="shared" si="210"/>
        <v>185.15304509009425</v>
      </c>
      <c r="AD286" s="10">
        <f t="shared" si="211"/>
        <v>2451098.0087176668</v>
      </c>
      <c r="AE286" s="1">
        <f t="shared" si="238"/>
        <v>-1.2237954341770137E-2</v>
      </c>
      <c r="AF286">
        <f t="shared" si="212"/>
        <v>199.89068259729368</v>
      </c>
      <c r="AG286">
        <f t="shared" si="213"/>
        <v>-83.025623819126281</v>
      </c>
      <c r="AH286">
        <f t="shared" si="214"/>
        <v>1.670914842791112E-2</v>
      </c>
      <c r="AI286">
        <f t="shared" si="215"/>
        <v>-1.9050432650216238</v>
      </c>
      <c r="AJ286">
        <f t="shared" si="239"/>
        <v>197.98563933227206</v>
      </c>
      <c r="AK286">
        <f t="shared" si="240"/>
        <v>-84.930667084147899</v>
      </c>
      <c r="AL286">
        <f t="shared" si="241"/>
        <v>0.99824796907903346</v>
      </c>
      <c r="AM286">
        <f t="shared" si="216"/>
        <v>197.97746673439585</v>
      </c>
      <c r="AN286">
        <f t="shared" si="217"/>
        <v>23.439450255483564</v>
      </c>
      <c r="AO286">
        <f t="shared" si="218"/>
        <v>-2.1876436333989665E-3</v>
      </c>
      <c r="AP286">
        <f t="shared" si="219"/>
        <v>23.437262611850166</v>
      </c>
      <c r="AQ286">
        <f t="shared" si="220"/>
        <v>-7.0514795766163401</v>
      </c>
      <c r="AR286">
        <f t="shared" si="222"/>
        <v>4.3026869101269377E-2</v>
      </c>
      <c r="AS286">
        <f t="shared" si="223"/>
        <v>13.219813554187077</v>
      </c>
      <c r="AT286">
        <f t="shared" si="242"/>
        <v>84.777652674912559</v>
      </c>
      <c r="AU286" s="38">
        <f t="shared" si="224"/>
        <v>0.54120390725403678</v>
      </c>
      <c r="AV286">
        <f t="shared" si="225"/>
        <v>-6.962514422053891</v>
      </c>
      <c r="AW286">
        <f t="shared" si="226"/>
        <v>-7.1400706644859566</v>
      </c>
      <c r="AX286">
        <f t="shared" si="245"/>
        <v>84.858572632862021</v>
      </c>
      <c r="AY286">
        <f t="shared" si="245"/>
        <v>84.697034385944576</v>
      </c>
      <c r="AZ286" s="39">
        <f t="shared" si="227"/>
        <v>0.30548564994053112</v>
      </c>
      <c r="BA286" s="39">
        <f t="shared" si="228"/>
        <v>0.77647344721499389</v>
      </c>
      <c r="BB286" s="10">
        <f t="shared" si="243"/>
        <v>678.22242807522639</v>
      </c>
    </row>
    <row r="287" spans="4:54" x14ac:dyDescent="0.35">
      <c r="D287" s="8">
        <f t="shared" si="244"/>
        <v>36080</v>
      </c>
      <c r="E287" s="9">
        <f t="shared" si="221"/>
        <v>0.55208333333333337</v>
      </c>
      <c r="F287" s="10">
        <f t="shared" si="229"/>
        <v>2451099.010416667</v>
      </c>
      <c r="G287" s="7">
        <f t="shared" si="230"/>
        <v>-1.2210529317810347E-2</v>
      </c>
      <c r="H287" s="6">
        <f t="shared" si="197"/>
        <v>200.87800457224904</v>
      </c>
      <c r="I287">
        <f t="shared" si="198"/>
        <v>-82.038349002290317</v>
      </c>
      <c r="J287" s="6">
        <f t="shared" si="199"/>
        <v>1.6709147275130339E-2</v>
      </c>
      <c r="K287">
        <f t="shared" si="200"/>
        <v>-1.9014265705467681</v>
      </c>
      <c r="L287">
        <f t="shared" si="231"/>
        <v>198.97657800170228</v>
      </c>
      <c r="M287">
        <f t="shared" si="232"/>
        <v>-83.939775572837092</v>
      </c>
      <c r="N287">
        <f t="shared" si="233"/>
        <v>0.99796137081825753</v>
      </c>
      <c r="O287">
        <f t="shared" si="201"/>
        <v>198.9684016232878</v>
      </c>
      <c r="P287">
        <f t="shared" si="202"/>
        <v>23.439449898844096</v>
      </c>
      <c r="Q287">
        <f t="shared" si="203"/>
        <v>-2.1864117760454506E-3</v>
      </c>
      <c r="R287">
        <f t="shared" si="204"/>
        <v>23.437263487068051</v>
      </c>
      <c r="S287">
        <f t="shared" si="205"/>
        <v>-7.4283106977245854</v>
      </c>
      <c r="T287">
        <f t="shared" si="206"/>
        <v>4.3026872406173977E-2</v>
      </c>
      <c r="U287">
        <f t="shared" si="207"/>
        <v>13.476370023808485</v>
      </c>
      <c r="V287">
        <f t="shared" si="208"/>
        <v>735.92293002380848</v>
      </c>
      <c r="W287">
        <f t="shared" si="234"/>
        <v>3.980732505952119</v>
      </c>
      <c r="X287">
        <f t="shared" si="209"/>
        <v>49.383623619710697</v>
      </c>
      <c r="Y287">
        <f t="shared" si="235"/>
        <v>40.616376380289303</v>
      </c>
      <c r="Z287">
        <f t="shared" si="236"/>
        <v>1.8787900114955791E-2</v>
      </c>
      <c r="AA287" s="13">
        <f t="shared" si="237"/>
        <v>40.635164280404261</v>
      </c>
      <c r="AB287" s="13">
        <f t="shared" si="210"/>
        <v>185.2030717362035</v>
      </c>
      <c r="AD287" s="10">
        <f t="shared" si="211"/>
        <v>2451099.0087176668</v>
      </c>
      <c r="AE287" s="1">
        <f t="shared" si="238"/>
        <v>-1.2210575833898816E-2</v>
      </c>
      <c r="AF287">
        <f t="shared" si="212"/>
        <v>200.876329957255</v>
      </c>
      <c r="AG287">
        <f t="shared" si="213"/>
        <v>-82.040023537298566</v>
      </c>
      <c r="AH287">
        <f t="shared" si="214"/>
        <v>1.6709147277085591E-2</v>
      </c>
      <c r="AI287">
        <f t="shared" si="215"/>
        <v>-1.9014331866067153</v>
      </c>
      <c r="AJ287">
        <f t="shared" si="239"/>
        <v>198.97489677064829</v>
      </c>
      <c r="AK287">
        <f t="shared" si="240"/>
        <v>-83.941456723905276</v>
      </c>
      <c r="AL287">
        <f t="shared" si="241"/>
        <v>0.99796185650187852</v>
      </c>
      <c r="AM287">
        <f t="shared" si="216"/>
        <v>198.96672039864424</v>
      </c>
      <c r="AN287">
        <f t="shared" si="217"/>
        <v>23.439449899448999</v>
      </c>
      <c r="AO287">
        <f t="shared" si="218"/>
        <v>-2.1864138670082182E-3</v>
      </c>
      <c r="AP287">
        <f t="shared" si="219"/>
        <v>23.43726348558199</v>
      </c>
      <c r="AQ287">
        <f t="shared" si="220"/>
        <v>-7.427672955729558</v>
      </c>
      <c r="AR287">
        <f t="shared" si="222"/>
        <v>4.3026872400562473E-2</v>
      </c>
      <c r="AS287">
        <f t="shared" si="223"/>
        <v>13.475941914769484</v>
      </c>
      <c r="AT287">
        <f t="shared" si="242"/>
        <v>84.43504274400145</v>
      </c>
      <c r="AU287" s="38">
        <f t="shared" si="224"/>
        <v>0.54102604033696566</v>
      </c>
      <c r="AV287">
        <f t="shared" si="225"/>
        <v>-7.339439888936683</v>
      </c>
      <c r="AW287">
        <f t="shared" si="226"/>
        <v>-7.515509088891152</v>
      </c>
      <c r="AX287">
        <f t="shared" si="245"/>
        <v>84.515463727773309</v>
      </c>
      <c r="AY287">
        <f t="shared" si="245"/>
        <v>84.354943206995657</v>
      </c>
      <c r="AZ287" s="39">
        <f t="shared" si="227"/>
        <v>0.30626086331537317</v>
      </c>
      <c r="BA287" s="39">
        <f t="shared" si="228"/>
        <v>0.7753453270230648</v>
      </c>
      <c r="BB287" s="10">
        <f t="shared" si="243"/>
        <v>675.48162773907586</v>
      </c>
    </row>
    <row r="288" spans="4:54" x14ac:dyDescent="0.35">
      <c r="D288" s="8">
        <f t="shared" si="244"/>
        <v>36081</v>
      </c>
      <c r="E288" s="9">
        <f t="shared" si="221"/>
        <v>0.55208333333333337</v>
      </c>
      <c r="F288" s="10">
        <f t="shared" si="229"/>
        <v>2451100.010416667</v>
      </c>
      <c r="G288" s="7">
        <f t="shared" si="230"/>
        <v>-1.2183150809939026E-2</v>
      </c>
      <c r="H288" s="6">
        <f t="shared" si="197"/>
        <v>201.86365193221081</v>
      </c>
      <c r="I288">
        <f t="shared" si="198"/>
        <v>-81.052748720462716</v>
      </c>
      <c r="J288" s="6">
        <f t="shared" si="199"/>
        <v>1.6709146124304623E-2</v>
      </c>
      <c r="K288">
        <f t="shared" si="200"/>
        <v>-1.8972486524389494</v>
      </c>
      <c r="L288">
        <f t="shared" si="231"/>
        <v>199.96640327977187</v>
      </c>
      <c r="M288">
        <f t="shared" si="232"/>
        <v>-82.949997372901663</v>
      </c>
      <c r="N288">
        <f t="shared" si="233"/>
        <v>0.99767578322521866</v>
      </c>
      <c r="O288">
        <f t="shared" si="201"/>
        <v>199.95822312935698</v>
      </c>
      <c r="P288">
        <f t="shared" si="202"/>
        <v>23.43944954280953</v>
      </c>
      <c r="Q288">
        <f t="shared" si="203"/>
        <v>-2.1851801388964153E-3</v>
      </c>
      <c r="R288">
        <f t="shared" si="204"/>
        <v>23.437264362670636</v>
      </c>
      <c r="S288">
        <f t="shared" si="205"/>
        <v>-7.8028087335475451</v>
      </c>
      <c r="T288">
        <f t="shared" si="206"/>
        <v>4.3026875712531394E-2</v>
      </c>
      <c r="U288">
        <f t="shared" si="207"/>
        <v>13.724087154100182</v>
      </c>
      <c r="V288">
        <f t="shared" si="208"/>
        <v>736.17064715410015</v>
      </c>
      <c r="W288">
        <f t="shared" si="234"/>
        <v>4.042661788525038</v>
      </c>
      <c r="X288">
        <f t="shared" si="209"/>
        <v>49.761446376651627</v>
      </c>
      <c r="Y288">
        <f t="shared" si="235"/>
        <v>40.238553623348373</v>
      </c>
      <c r="Z288">
        <f t="shared" si="236"/>
        <v>1.9039717132003982E-2</v>
      </c>
      <c r="AA288" s="13">
        <f t="shared" si="237"/>
        <v>40.257593340480376</v>
      </c>
      <c r="AB288" s="13">
        <f t="shared" si="210"/>
        <v>185.24982467413457</v>
      </c>
      <c r="AD288" s="10">
        <f t="shared" si="211"/>
        <v>2451100.0087176668</v>
      </c>
      <c r="AE288" s="1">
        <f t="shared" si="238"/>
        <v>-1.2183197326027495E-2</v>
      </c>
      <c r="AF288">
        <f t="shared" si="212"/>
        <v>201.86197731721677</v>
      </c>
      <c r="AG288">
        <f t="shared" si="213"/>
        <v>-81.054423255471022</v>
      </c>
      <c r="AH288">
        <f t="shared" si="214"/>
        <v>1.6709146126259875E-2</v>
      </c>
      <c r="AI288">
        <f t="shared" si="215"/>
        <v>-1.8972562311299819</v>
      </c>
      <c r="AJ288">
        <f t="shared" si="239"/>
        <v>199.9647210860868</v>
      </c>
      <c r="AK288">
        <f t="shared" si="240"/>
        <v>-82.951679486601009</v>
      </c>
      <c r="AL288">
        <f t="shared" si="241"/>
        <v>0.99767626794572528</v>
      </c>
      <c r="AM288">
        <f t="shared" si="216"/>
        <v>199.95654094207873</v>
      </c>
      <c r="AN288">
        <f t="shared" si="217"/>
        <v>23.439449543414433</v>
      </c>
      <c r="AO288">
        <f t="shared" si="218"/>
        <v>-2.1851822330313164E-3</v>
      </c>
      <c r="AP288">
        <f t="shared" si="219"/>
        <v>23.437264361181402</v>
      </c>
      <c r="AQ288">
        <f t="shared" si="220"/>
        <v>-7.8021739556762917</v>
      </c>
      <c r="AR288">
        <f t="shared" si="222"/>
        <v>4.3026875706907906E-2</v>
      </c>
      <c r="AS288">
        <f t="shared" si="223"/>
        <v>13.723673587058471</v>
      </c>
      <c r="AT288">
        <f t="shared" si="242"/>
        <v>84.093240753825455</v>
      </c>
      <c r="AU288" s="38">
        <f t="shared" si="224"/>
        <v>0.54085400445343168</v>
      </c>
      <c r="AV288">
        <f t="shared" si="225"/>
        <v>-7.7146933924788774</v>
      </c>
      <c r="AW288">
        <f t="shared" si="226"/>
        <v>-7.8892347793042976</v>
      </c>
      <c r="AX288">
        <f t="shared" si="245"/>
        <v>84.173150902523929</v>
      </c>
      <c r="AY288">
        <f t="shared" si="245"/>
        <v>84.013671989068982</v>
      </c>
      <c r="AZ288" s="39">
        <f t="shared" si="227"/>
        <v>0.3070396963908652</v>
      </c>
      <c r="BA288" s="39">
        <f t="shared" si="228"/>
        <v>0.77422531553417884</v>
      </c>
      <c r="BB288" s="10">
        <f t="shared" si="243"/>
        <v>672.7472915663717</v>
      </c>
    </row>
    <row r="289" spans="1:54" x14ac:dyDescent="0.35">
      <c r="D289" s="8">
        <f t="shared" si="244"/>
        <v>36082</v>
      </c>
      <c r="E289" s="9">
        <f t="shared" si="221"/>
        <v>0.55208333333333337</v>
      </c>
      <c r="F289" s="10">
        <f t="shared" si="229"/>
        <v>2451101.010416667</v>
      </c>
      <c r="G289" s="7">
        <f t="shared" si="230"/>
        <v>-1.2155772302067705E-2</v>
      </c>
      <c r="H289" s="6">
        <f t="shared" si="197"/>
        <v>202.84929929217299</v>
      </c>
      <c r="I289">
        <f t="shared" si="198"/>
        <v>-80.067148438635513</v>
      </c>
      <c r="J289" s="6">
        <f t="shared" si="199"/>
        <v>1.6709144973478716E-2</v>
      </c>
      <c r="K289">
        <f t="shared" si="200"/>
        <v>-1.8925044952677248</v>
      </c>
      <c r="L289">
        <f t="shared" si="231"/>
        <v>200.95679479690526</v>
      </c>
      <c r="M289">
        <f t="shared" si="232"/>
        <v>-81.959652933903243</v>
      </c>
      <c r="N289">
        <f t="shared" si="233"/>
        <v>0.99739080534598679</v>
      </c>
      <c r="O289">
        <f t="shared" si="201"/>
        <v>200.94861087661698</v>
      </c>
      <c r="P289">
        <f t="shared" si="202"/>
        <v>23.439449186774969</v>
      </c>
      <c r="Q289">
        <f t="shared" si="203"/>
        <v>-2.1839466352150489E-3</v>
      </c>
      <c r="R289">
        <f t="shared" si="204"/>
        <v>23.437265240139755</v>
      </c>
      <c r="S289">
        <f t="shared" si="205"/>
        <v>-8.1755097020189531</v>
      </c>
      <c r="T289">
        <f t="shared" si="206"/>
        <v>4.3026879025937152E-2</v>
      </c>
      <c r="U289">
        <f t="shared" si="207"/>
        <v>13.963083957146385</v>
      </c>
      <c r="V289">
        <f t="shared" si="208"/>
        <v>736.40964395714639</v>
      </c>
      <c r="W289">
        <f t="shared" si="234"/>
        <v>4.1024109892865965</v>
      </c>
      <c r="X289">
        <f t="shared" si="209"/>
        <v>50.137346452258015</v>
      </c>
      <c r="Y289">
        <f t="shared" si="235"/>
        <v>39.862653547741985</v>
      </c>
      <c r="Z289">
        <f t="shared" si="236"/>
        <v>1.9294143613007655E-2</v>
      </c>
      <c r="AA289" s="13">
        <f t="shared" si="237"/>
        <v>39.881947691354995</v>
      </c>
      <c r="AB289" s="13">
        <f t="shared" si="210"/>
        <v>185.29327321788818</v>
      </c>
      <c r="AD289" s="10">
        <f t="shared" si="211"/>
        <v>2451101.0087176668</v>
      </c>
      <c r="AE289" s="1">
        <f t="shared" si="238"/>
        <v>-1.2155818818156174E-2</v>
      </c>
      <c r="AF289">
        <f t="shared" si="212"/>
        <v>202.847624677179</v>
      </c>
      <c r="AG289">
        <f t="shared" si="213"/>
        <v>-80.068822973643762</v>
      </c>
      <c r="AH289">
        <f t="shared" si="214"/>
        <v>1.6709144975433968E-2</v>
      </c>
      <c r="AI289">
        <f t="shared" si="215"/>
        <v>-1.8925130353614321</v>
      </c>
      <c r="AJ289">
        <f t="shared" si="239"/>
        <v>200.95511164181755</v>
      </c>
      <c r="AK289">
        <f t="shared" si="240"/>
        <v>-81.961336009005194</v>
      </c>
      <c r="AL289">
        <f t="shared" si="241"/>
        <v>0.9973912889580574</v>
      </c>
      <c r="AM289">
        <f t="shared" si="216"/>
        <v>200.94692772793249</v>
      </c>
      <c r="AN289">
        <f t="shared" si="217"/>
        <v>23.439449187379871</v>
      </c>
      <c r="AO289">
        <f t="shared" si="218"/>
        <v>-2.1839487325202959E-3</v>
      </c>
      <c r="AP289">
        <f t="shared" si="219"/>
        <v>23.437265238647353</v>
      </c>
      <c r="AQ289">
        <f t="shared" si="220"/>
        <v>-8.1748780663173886</v>
      </c>
      <c r="AR289">
        <f t="shared" si="222"/>
        <v>4.3026879020301709E-2</v>
      </c>
      <c r="AS289">
        <f t="shared" si="223"/>
        <v>13.962685477706179</v>
      </c>
      <c r="AT289">
        <f t="shared" si="242"/>
        <v>83.752308470011485</v>
      </c>
      <c r="AU289" s="38">
        <f t="shared" si="224"/>
        <v>0.54068802397381521</v>
      </c>
      <c r="AV289">
        <f t="shared" si="225"/>
        <v>-8.0881702061994591</v>
      </c>
      <c r="AW289">
        <f t="shared" si="226"/>
        <v>-8.2611434428755715</v>
      </c>
      <c r="AX289">
        <f t="shared" si="245"/>
        <v>83.831695667527157</v>
      </c>
      <c r="AY289">
        <f t="shared" si="245"/>
        <v>83.673282760505714</v>
      </c>
      <c r="AZ289" s="39">
        <f t="shared" si="227"/>
        <v>0.30782220267512866</v>
      </c>
      <c r="BA289" s="39">
        <f t="shared" si="228"/>
        <v>0.77311380941966434</v>
      </c>
      <c r="BB289" s="10">
        <f t="shared" si="243"/>
        <v>670.01991371213148</v>
      </c>
    </row>
    <row r="290" spans="1:54" x14ac:dyDescent="0.35">
      <c r="D290" s="8">
        <f t="shared" si="244"/>
        <v>36083</v>
      </c>
      <c r="E290" s="9">
        <f t="shared" si="221"/>
        <v>0.55208333333333337</v>
      </c>
      <c r="F290" s="10">
        <f t="shared" si="229"/>
        <v>2451102.010416667</v>
      </c>
      <c r="G290" s="7">
        <f t="shared" si="230"/>
        <v>-1.2128393794196383E-2</v>
      </c>
      <c r="H290" s="6">
        <f t="shared" si="197"/>
        <v>203.83494665213567</v>
      </c>
      <c r="I290">
        <f t="shared" si="198"/>
        <v>-79.081548156808481</v>
      </c>
      <c r="J290" s="6">
        <f t="shared" si="199"/>
        <v>1.6709143822652619E-2</v>
      </c>
      <c r="K290">
        <f t="shared" si="200"/>
        <v>-1.887194908474997</v>
      </c>
      <c r="L290">
        <f t="shared" si="231"/>
        <v>201.94775174366066</v>
      </c>
      <c r="M290">
        <f t="shared" si="232"/>
        <v>-80.968743065283476</v>
      </c>
      <c r="N290">
        <f t="shared" si="233"/>
        <v>0.99710652269165445</v>
      </c>
      <c r="O290">
        <f t="shared" si="201"/>
        <v>201.93956405562926</v>
      </c>
      <c r="P290">
        <f t="shared" si="202"/>
        <v>23.439448830740403</v>
      </c>
      <c r="Q290">
        <f t="shared" si="203"/>
        <v>-2.1827112660549844E-3</v>
      </c>
      <c r="R290">
        <f t="shared" si="204"/>
        <v>23.437266119474348</v>
      </c>
      <c r="S290">
        <f t="shared" si="205"/>
        <v>-8.5463085250251503</v>
      </c>
      <c r="T290">
        <f t="shared" si="206"/>
        <v>4.3026882346387262E-2</v>
      </c>
      <c r="U290">
        <f t="shared" si="207"/>
        <v>14.193041403954348</v>
      </c>
      <c r="V290">
        <f t="shared" si="208"/>
        <v>736.63960140395432</v>
      </c>
      <c r="W290">
        <f t="shared" si="234"/>
        <v>4.159900350988579</v>
      </c>
      <c r="X290">
        <f t="shared" si="209"/>
        <v>50.511209529078961</v>
      </c>
      <c r="Y290">
        <f t="shared" si="235"/>
        <v>39.488790470921039</v>
      </c>
      <c r="Z290">
        <f t="shared" si="236"/>
        <v>1.9551152762530079E-2</v>
      </c>
      <c r="AA290" s="13">
        <f t="shared" si="237"/>
        <v>39.50834162368357</v>
      </c>
      <c r="AB290" s="13">
        <f t="shared" si="210"/>
        <v>185.3333887836402</v>
      </c>
      <c r="AD290" s="10">
        <f t="shared" si="211"/>
        <v>2451102.0087176668</v>
      </c>
      <c r="AE290" s="1">
        <f t="shared" si="238"/>
        <v>-1.2128440310284852E-2</v>
      </c>
      <c r="AF290">
        <f t="shared" si="212"/>
        <v>203.83327203714168</v>
      </c>
      <c r="AG290">
        <f t="shared" si="213"/>
        <v>-79.083222691816729</v>
      </c>
      <c r="AH290">
        <f t="shared" si="214"/>
        <v>1.6709143824607871E-2</v>
      </c>
      <c r="AI290">
        <f t="shared" si="215"/>
        <v>-1.8872044084496653</v>
      </c>
      <c r="AJ290">
        <f t="shared" si="239"/>
        <v>201.94606762869202</v>
      </c>
      <c r="AK290">
        <f t="shared" si="240"/>
        <v>-80.970427100266392</v>
      </c>
      <c r="AL290">
        <f t="shared" si="241"/>
        <v>0.99710700505005123</v>
      </c>
      <c r="AM290">
        <f t="shared" si="216"/>
        <v>201.9378799470602</v>
      </c>
      <c r="AN290">
        <f t="shared" si="217"/>
        <v>23.439448831345306</v>
      </c>
      <c r="AO290">
        <f t="shared" si="218"/>
        <v>-2.1827133665287854E-3</v>
      </c>
      <c r="AP290">
        <f t="shared" si="219"/>
        <v>23.437266117978776</v>
      </c>
      <c r="AQ290">
        <f t="shared" si="220"/>
        <v>-8.5456802105002616</v>
      </c>
      <c r="AR290">
        <f t="shared" si="222"/>
        <v>4.3026882340739835E-2</v>
      </c>
      <c r="AS290">
        <f t="shared" si="223"/>
        <v>14.192658550461376</v>
      </c>
      <c r="AT290">
        <f t="shared" si="242"/>
        <v>83.412309789653378</v>
      </c>
      <c r="AU290" s="38">
        <f t="shared" si="224"/>
        <v>0.54052832045106847</v>
      </c>
      <c r="AV290">
        <f t="shared" si="225"/>
        <v>-8.4597650346079014</v>
      </c>
      <c r="AW290">
        <f t="shared" si="226"/>
        <v>-8.631130222039765</v>
      </c>
      <c r="AX290">
        <f t="shared" si="245"/>
        <v>83.49116165079343</v>
      </c>
      <c r="AY290">
        <f t="shared" si="245"/>
        <v>83.333839694456344</v>
      </c>
      <c r="AZ290" s="39">
        <f t="shared" si="227"/>
        <v>0.30860842697664226</v>
      </c>
      <c r="BA290" s="39">
        <f t="shared" si="228"/>
        <v>0.77201120849122495</v>
      </c>
      <c r="BB290" s="10">
        <f t="shared" si="243"/>
        <v>667.30000538099898</v>
      </c>
    </row>
    <row r="291" spans="1:54" x14ac:dyDescent="0.35">
      <c r="D291" s="8">
        <f t="shared" si="244"/>
        <v>36084</v>
      </c>
      <c r="E291" s="9">
        <f t="shared" si="221"/>
        <v>0.55208333333333337</v>
      </c>
      <c r="F291" s="10">
        <f t="shared" si="229"/>
        <v>2451103.010416667</v>
      </c>
      <c r="G291" s="7">
        <f t="shared" si="230"/>
        <v>-1.2101015286325062E-2</v>
      </c>
      <c r="H291" s="6">
        <f t="shared" si="197"/>
        <v>204.82059401209881</v>
      </c>
      <c r="I291">
        <f t="shared" si="198"/>
        <v>-78.095947874981618</v>
      </c>
      <c r="J291" s="6">
        <f t="shared" si="199"/>
        <v>1.670914267182633E-2</v>
      </c>
      <c r="K291">
        <f t="shared" si="200"/>
        <v>-1.881320874370882</v>
      </c>
      <c r="L291">
        <f t="shared" si="231"/>
        <v>202.93927313772792</v>
      </c>
      <c r="M291">
        <f t="shared" si="232"/>
        <v>-79.977268749352504</v>
      </c>
      <c r="N291">
        <f t="shared" si="233"/>
        <v>0.99682302071055118</v>
      </c>
      <c r="O291">
        <f t="shared" si="201"/>
        <v>202.93108168408685</v>
      </c>
      <c r="P291">
        <f t="shared" si="202"/>
        <v>23.439448474705838</v>
      </c>
      <c r="Q291">
        <f t="shared" si="203"/>
        <v>-2.1814740324714471E-3</v>
      </c>
      <c r="R291">
        <f t="shared" si="204"/>
        <v>23.437267000673366</v>
      </c>
      <c r="S291">
        <f t="shared" si="205"/>
        <v>-8.9150995607105887</v>
      </c>
      <c r="T291">
        <f t="shared" si="206"/>
        <v>4.3026885673877739E-2</v>
      </c>
      <c r="U291">
        <f t="shared" si="207"/>
        <v>14.413644957609916</v>
      </c>
      <c r="V291">
        <f t="shared" si="208"/>
        <v>736.86020495760988</v>
      </c>
      <c r="W291">
        <f t="shared" si="234"/>
        <v>4.2150512394024702</v>
      </c>
      <c r="X291">
        <f t="shared" si="209"/>
        <v>50.882920987397881</v>
      </c>
      <c r="Y291">
        <f t="shared" si="235"/>
        <v>39.117079012602119</v>
      </c>
      <c r="Z291">
        <f t="shared" si="236"/>
        <v>1.9810713553531686E-2</v>
      </c>
      <c r="AA291" s="13">
        <f t="shared" si="237"/>
        <v>39.136889726155651</v>
      </c>
      <c r="AB291" s="13">
        <f t="shared" si="210"/>
        <v>185.37014491901314</v>
      </c>
      <c r="AD291" s="10">
        <f t="shared" si="211"/>
        <v>2451103.0087176668</v>
      </c>
      <c r="AE291" s="1">
        <f t="shared" si="238"/>
        <v>-1.2101061802413531E-2</v>
      </c>
      <c r="AF291">
        <f t="shared" si="212"/>
        <v>204.81891939710482</v>
      </c>
      <c r="AG291">
        <f t="shared" si="213"/>
        <v>-78.097622409989867</v>
      </c>
      <c r="AH291">
        <f t="shared" si="214"/>
        <v>1.6709142673781586E-2</v>
      </c>
      <c r="AI291">
        <f t="shared" si="215"/>
        <v>-1.8813313324107122</v>
      </c>
      <c r="AJ291">
        <f t="shared" si="239"/>
        <v>202.9375880646941</v>
      </c>
      <c r="AK291">
        <f t="shared" si="240"/>
        <v>-79.978953742400577</v>
      </c>
      <c r="AL291">
        <f t="shared" si="241"/>
        <v>0.99682350167016576</v>
      </c>
      <c r="AM291">
        <f t="shared" si="216"/>
        <v>202.92939661744899</v>
      </c>
      <c r="AN291">
        <f t="shared" si="217"/>
        <v>23.439448475310741</v>
      </c>
      <c r="AO291">
        <f t="shared" si="218"/>
        <v>-2.1814761361120074E-3</v>
      </c>
      <c r="AP291">
        <f t="shared" si="219"/>
        <v>23.437266999174629</v>
      </c>
      <c r="AQ291">
        <f t="shared" si="220"/>
        <v>-8.9144747473233714</v>
      </c>
      <c r="AR291">
        <f t="shared" si="222"/>
        <v>4.3026885668218377E-2</v>
      </c>
      <c r="AS291">
        <f t="shared" si="223"/>
        <v>14.41327826040159</v>
      </c>
      <c r="AT291">
        <f t="shared" si="242"/>
        <v>83.073310835658475</v>
      </c>
      <c r="AU291" s="38">
        <f t="shared" si="224"/>
        <v>0.54037511231916557</v>
      </c>
      <c r="AV291">
        <f t="shared" si="225"/>
        <v>-8.8293720162344851</v>
      </c>
      <c r="AW291">
        <f t="shared" si="226"/>
        <v>-8.9990896980240187</v>
      </c>
      <c r="AX291">
        <f t="shared" si="245"/>
        <v>83.151614692927637</v>
      </c>
      <c r="AY291">
        <f t="shared" si="245"/>
        <v>82.995409202549652</v>
      </c>
      <c r="AZ291" s="39">
        <f t="shared" si="227"/>
        <v>0.30939840483881098</v>
      </c>
      <c r="BA291" s="39">
        <f t="shared" si="228"/>
        <v>0.77091791565958123</v>
      </c>
      <c r="BB291" s="10">
        <f t="shared" si="243"/>
        <v>664.5880955819091</v>
      </c>
    </row>
    <row r="292" spans="1:54" x14ac:dyDescent="0.35">
      <c r="D292" s="8">
        <f t="shared" si="244"/>
        <v>36085</v>
      </c>
      <c r="E292" s="9">
        <f t="shared" si="221"/>
        <v>0.55208333333333337</v>
      </c>
      <c r="F292" s="10">
        <f t="shared" si="229"/>
        <v>2451104.010416667</v>
      </c>
      <c r="G292" s="7">
        <f t="shared" si="230"/>
        <v>-1.2073636778453741E-2</v>
      </c>
      <c r="H292" s="6">
        <f t="shared" si="197"/>
        <v>205.8062413720624</v>
      </c>
      <c r="I292">
        <f t="shared" si="198"/>
        <v>-77.110347593155097</v>
      </c>
      <c r="J292" s="6">
        <f t="shared" si="199"/>
        <v>1.6709141520999855E-2</v>
      </c>
      <c r="K292">
        <f t="shared" si="200"/>
        <v>-1.8748835485670654</v>
      </c>
      <c r="L292">
        <f t="shared" si="231"/>
        <v>203.93135782349535</v>
      </c>
      <c r="M292">
        <f t="shared" si="232"/>
        <v>-78.985231141722167</v>
      </c>
      <c r="N292">
        <f t="shared" si="233"/>
        <v>0.99654038476167761</v>
      </c>
      <c r="O292">
        <f t="shared" si="201"/>
        <v>203.92316260638128</v>
      </c>
      <c r="P292">
        <f t="shared" si="202"/>
        <v>23.439448118671272</v>
      </c>
      <c r="Q292">
        <f t="shared" si="203"/>
        <v>-2.1802349355212534E-3</v>
      </c>
      <c r="R292">
        <f t="shared" si="204"/>
        <v>23.43726788373575</v>
      </c>
      <c r="S292">
        <f t="shared" si="205"/>
        <v>-9.2817766085658011</v>
      </c>
      <c r="T292">
        <f t="shared" si="206"/>
        <v>4.3026889008404609E-2</v>
      </c>
      <c r="U292">
        <f t="shared" si="207"/>
        <v>14.624585021597849</v>
      </c>
      <c r="V292">
        <f t="shared" si="208"/>
        <v>737.07114502159777</v>
      </c>
      <c r="W292">
        <f t="shared" si="234"/>
        <v>4.267786255399443</v>
      </c>
      <c r="X292">
        <f t="shared" si="209"/>
        <v>51.252365941618507</v>
      </c>
      <c r="Y292">
        <f t="shared" si="235"/>
        <v>38.747634058381493</v>
      </c>
      <c r="Z292">
        <f t="shared" si="236"/>
        <v>2.0072790466802735E-2</v>
      </c>
      <c r="AA292" s="13">
        <f t="shared" si="237"/>
        <v>38.767706848848299</v>
      </c>
      <c r="AB292" s="13">
        <f t="shared" si="210"/>
        <v>185.40351733400971</v>
      </c>
      <c r="AD292" s="10">
        <f t="shared" si="211"/>
        <v>2451104.0087176668</v>
      </c>
      <c r="AE292" s="1">
        <f t="shared" si="238"/>
        <v>-1.207368329454221E-2</v>
      </c>
      <c r="AF292">
        <f t="shared" si="212"/>
        <v>205.80456675706841</v>
      </c>
      <c r="AG292">
        <f t="shared" si="213"/>
        <v>-77.112022128163346</v>
      </c>
      <c r="AH292">
        <f t="shared" si="214"/>
        <v>1.670914152295511E-2</v>
      </c>
      <c r="AI292">
        <f t="shared" si="215"/>
        <v>-1.8748949625614817</v>
      </c>
      <c r="AJ292">
        <f t="shared" si="239"/>
        <v>203.92967179450693</v>
      </c>
      <c r="AK292">
        <f t="shared" si="240"/>
        <v>-78.98691709072483</v>
      </c>
      <c r="AL292">
        <f t="shared" si="241"/>
        <v>0.99654086417757548</v>
      </c>
      <c r="AM292">
        <f t="shared" si="216"/>
        <v>203.92147658378519</v>
      </c>
      <c r="AN292">
        <f t="shared" si="217"/>
        <v>23.439448119276175</v>
      </c>
      <c r="AO292">
        <f t="shared" si="218"/>
        <v>-2.1802370423267777E-3</v>
      </c>
      <c r="AP292">
        <f t="shared" si="219"/>
        <v>23.437267882233847</v>
      </c>
      <c r="AQ292">
        <f t="shared" si="220"/>
        <v>-9.2811554772210112</v>
      </c>
      <c r="AR292">
        <f t="shared" si="222"/>
        <v>4.3026889002733291E-2</v>
      </c>
      <c r="AS292">
        <f t="shared" si="223"/>
        <v>14.624235002229982</v>
      </c>
      <c r="AT292">
        <f t="shared" si="242"/>
        <v>82.735380049577742</v>
      </c>
      <c r="AU292" s="38">
        <f t="shared" si="224"/>
        <v>0.54022861458178473</v>
      </c>
      <c r="AV292">
        <f t="shared" si="225"/>
        <v>-9.1968847284850721</v>
      </c>
      <c r="AW292">
        <f t="shared" si="226"/>
        <v>-9.3649158961711034</v>
      </c>
      <c r="AX292">
        <f t="shared" si="245"/>
        <v>82.813122940640696</v>
      </c>
      <c r="AY292">
        <f t="shared" si="245"/>
        <v>82.658060027012624</v>
      </c>
      <c r="AZ292" s="39">
        <f t="shared" si="227"/>
        <v>0.31019216196889393</v>
      </c>
      <c r="BA292" s="39">
        <f t="shared" si="228"/>
        <v>0.76983433687904201</v>
      </c>
      <c r="BB292" s="10">
        <f t="shared" si="243"/>
        <v>661.88473187061322</v>
      </c>
    </row>
    <row r="293" spans="1:54" x14ac:dyDescent="0.35">
      <c r="D293" s="8">
        <f t="shared" si="244"/>
        <v>36086</v>
      </c>
      <c r="E293" s="9">
        <f t="shared" si="221"/>
        <v>0.55208333333333337</v>
      </c>
      <c r="F293" s="10">
        <f t="shared" si="229"/>
        <v>2451105.010416667</v>
      </c>
      <c r="G293" s="7">
        <f t="shared" si="230"/>
        <v>-1.204625827058242E-2</v>
      </c>
      <c r="H293" s="6">
        <f t="shared" si="197"/>
        <v>206.79188873202656</v>
      </c>
      <c r="I293">
        <f t="shared" si="198"/>
        <v>-76.124747311328747</v>
      </c>
      <c r="J293" s="6">
        <f t="shared" si="199"/>
        <v>1.6709140370173188E-2</v>
      </c>
      <c r="K293">
        <f t="shared" si="200"/>
        <v>-1.8678842603537016</v>
      </c>
      <c r="L293">
        <f t="shared" si="231"/>
        <v>204.92400447167287</v>
      </c>
      <c r="M293">
        <f t="shared" si="232"/>
        <v>-77.992631571682452</v>
      </c>
      <c r="N293">
        <f t="shared" si="233"/>
        <v>0.99625870008798645</v>
      </c>
      <c r="O293">
        <f t="shared" si="201"/>
        <v>204.91580549322575</v>
      </c>
      <c r="P293">
        <f t="shared" si="202"/>
        <v>23.439447762636711</v>
      </c>
      <c r="Q293">
        <f t="shared" si="203"/>
        <v>-2.1789939762628125E-3</v>
      </c>
      <c r="R293">
        <f t="shared" si="204"/>
        <v>23.437268768660449</v>
      </c>
      <c r="S293">
        <f t="shared" si="205"/>
        <v>-9.6462329164307157</v>
      </c>
      <c r="T293">
        <f t="shared" si="206"/>
        <v>4.3026892349963895E-2</v>
      </c>
      <c r="U293">
        <f t="shared" si="207"/>
        <v>14.825557401435569</v>
      </c>
      <c r="V293">
        <f t="shared" si="208"/>
        <v>737.27211740143559</v>
      </c>
      <c r="W293">
        <f t="shared" si="234"/>
        <v>4.3180293503588985</v>
      </c>
      <c r="X293">
        <f t="shared" si="209"/>
        <v>51.619429278315245</v>
      </c>
      <c r="Y293">
        <f t="shared" si="235"/>
        <v>38.380570721684755</v>
      </c>
      <c r="Z293">
        <f t="shared" si="236"/>
        <v>2.0337343222686103E-2</v>
      </c>
      <c r="AA293" s="13">
        <f t="shared" si="237"/>
        <v>38.400908064907441</v>
      </c>
      <c r="AB293" s="13">
        <f t="shared" si="210"/>
        <v>185.43348393329521</v>
      </c>
      <c r="AD293" s="10">
        <f t="shared" si="211"/>
        <v>2451105.0087176668</v>
      </c>
      <c r="AE293" s="1">
        <f t="shared" si="238"/>
        <v>-1.2046304786670889E-2</v>
      </c>
      <c r="AF293">
        <f t="shared" si="212"/>
        <v>206.79021411703246</v>
      </c>
      <c r="AG293">
        <f t="shared" si="213"/>
        <v>-76.126421846336996</v>
      </c>
      <c r="AH293">
        <f t="shared" si="214"/>
        <v>1.6709140372128443E-2</v>
      </c>
      <c r="AI293">
        <f t="shared" si="215"/>
        <v>-1.8678966278967626</v>
      </c>
      <c r="AJ293">
        <f t="shared" si="239"/>
        <v>204.92231748913571</v>
      </c>
      <c r="AK293">
        <f t="shared" si="240"/>
        <v>-77.994318474233765</v>
      </c>
      <c r="AL293">
        <f t="shared" si="241"/>
        <v>0.99625917781545392</v>
      </c>
      <c r="AM293">
        <f t="shared" si="216"/>
        <v>204.91411851707727</v>
      </c>
      <c r="AN293">
        <f t="shared" si="217"/>
        <v>23.43944776324161</v>
      </c>
      <c r="AO293">
        <f t="shared" si="218"/>
        <v>-2.1789960862315006E-3</v>
      </c>
      <c r="AP293">
        <f t="shared" si="219"/>
        <v>23.437268767155377</v>
      </c>
      <c r="AQ293">
        <f t="shared" si="220"/>
        <v>-9.6456156489633074</v>
      </c>
      <c r="AR293">
        <f t="shared" si="222"/>
        <v>4.3026892344280622E-2</v>
      </c>
      <c r="AS293">
        <f t="shared" si="223"/>
        <v>14.825224571887244</v>
      </c>
      <c r="AT293">
        <f t="shared" si="242"/>
        <v>82.398588282646259</v>
      </c>
      <c r="AU293" s="38">
        <f t="shared" si="224"/>
        <v>0.54008903849174494</v>
      </c>
      <c r="AV293">
        <f t="shared" si="225"/>
        <v>-9.5621961944165967</v>
      </c>
      <c r="AW293">
        <f t="shared" si="226"/>
        <v>-9.7285022931719638</v>
      </c>
      <c r="AX293">
        <f t="shared" si="245"/>
        <v>82.475756938504631</v>
      </c>
      <c r="AY293">
        <f t="shared" si="245"/>
        <v>82.321863330966778</v>
      </c>
      <c r="AZ293" s="39">
        <f t="shared" si="227"/>
        <v>0.31098971366256539</v>
      </c>
      <c r="BA293" s="39">
        <f t="shared" si="228"/>
        <v>0.76876088107776375</v>
      </c>
      <c r="BB293" s="10">
        <f t="shared" si="243"/>
        <v>659.19048107788558</v>
      </c>
    </row>
    <row r="294" spans="1:54" s="2" customFormat="1" x14ac:dyDescent="0.35">
      <c r="A294"/>
      <c r="B294"/>
      <c r="C294"/>
      <c r="D294" s="8">
        <f t="shared" si="244"/>
        <v>36087</v>
      </c>
      <c r="E294" s="9">
        <f t="shared" si="221"/>
        <v>0.55208333333333337</v>
      </c>
      <c r="F294" s="10">
        <f t="shared" si="229"/>
        <v>2451106.010416667</v>
      </c>
      <c r="G294" s="7">
        <f t="shared" si="230"/>
        <v>-1.2018879762711099E-2</v>
      </c>
      <c r="H294" s="6">
        <f t="shared" si="197"/>
        <v>207.77753609199107</v>
      </c>
      <c r="I294">
        <f t="shared" si="198"/>
        <v>-75.139147029502567</v>
      </c>
      <c r="J294" s="6">
        <f t="shared" si="199"/>
        <v>1.6709139219346331E-2</v>
      </c>
      <c r="K294">
        <f t="shared" si="200"/>
        <v>-1.8603245130188337</v>
      </c>
      <c r="L294">
        <f t="shared" si="231"/>
        <v>205.91721157897223</v>
      </c>
      <c r="M294">
        <f t="shared" si="232"/>
        <v>-76.999471542521405</v>
      </c>
      <c r="N294">
        <f t="shared" si="233"/>
        <v>0.99597805178952847</v>
      </c>
      <c r="O294">
        <f t="shared" si="201"/>
        <v>205.90900884133512</v>
      </c>
      <c r="P294">
        <f t="shared" si="202"/>
        <v>23.439447406602142</v>
      </c>
      <c r="Q294">
        <f t="shared" si="203"/>
        <v>-2.1777511557561249E-3</v>
      </c>
      <c r="R294">
        <f t="shared" si="204"/>
        <v>23.437269655446386</v>
      </c>
      <c r="S294">
        <f t="shared" si="205"/>
        <v>-10.008361189509044</v>
      </c>
      <c r="T294">
        <f t="shared" si="206"/>
        <v>4.3026895698551539E-2</v>
      </c>
      <c r="U294">
        <f t="shared" si="207"/>
        <v>15.016263778769845</v>
      </c>
      <c r="V294">
        <f t="shared" si="208"/>
        <v>737.4628237787698</v>
      </c>
      <c r="W294">
        <f t="shared" si="234"/>
        <v>4.3657059446924507</v>
      </c>
      <c r="X294">
        <f t="shared" si="209"/>
        <v>51.983995695926858</v>
      </c>
      <c r="Y294">
        <f t="shared" si="235"/>
        <v>38.016004304073142</v>
      </c>
      <c r="Z294">
        <f t="shared" si="236"/>
        <v>2.0604326505495117E-2</v>
      </c>
      <c r="AA294" s="13">
        <f t="shared" si="237"/>
        <v>38.036608630578634</v>
      </c>
      <c r="AB294" s="13">
        <f t="shared" si="210"/>
        <v>185.46002484950898</v>
      </c>
      <c r="AC294" s="45"/>
      <c r="AD294" s="10">
        <f t="shared" si="211"/>
        <v>2451106.0087176668</v>
      </c>
      <c r="AE294" s="1">
        <f t="shared" si="238"/>
        <v>-1.2018926278799568E-2</v>
      </c>
      <c r="AF294">
        <f t="shared" si="212"/>
        <v>207.77586147699702</v>
      </c>
      <c r="AG294">
        <f t="shared" si="213"/>
        <v>-75.140821564510816</v>
      </c>
      <c r="AH294">
        <f t="shared" si="214"/>
        <v>1.6709139221301586E-2</v>
      </c>
      <c r="AI294">
        <f t="shared" si="215"/>
        <v>-1.8603378314087369</v>
      </c>
      <c r="AJ294">
        <f t="shared" si="239"/>
        <v>205.91552364558828</v>
      </c>
      <c r="AK294">
        <f t="shared" si="240"/>
        <v>-77.001159395919558</v>
      </c>
      <c r="AL294">
        <f t="shared" si="241"/>
        <v>0.99597852768411665</v>
      </c>
      <c r="AM294">
        <f t="shared" si="216"/>
        <v>205.90732091433622</v>
      </c>
      <c r="AN294">
        <f t="shared" si="217"/>
        <v>23.439447407207044</v>
      </c>
      <c r="AO294">
        <f t="shared" si="218"/>
        <v>-2.1777532688861743E-3</v>
      </c>
      <c r="AP294">
        <f t="shared" si="219"/>
        <v>23.437269653938159</v>
      </c>
      <c r="AQ294">
        <f t="shared" si="220"/>
        <v>-10.00774796866715</v>
      </c>
      <c r="AR294">
        <f t="shared" si="222"/>
        <v>4.3026895692856344E-2</v>
      </c>
      <c r="AS294">
        <f t="shared" si="223"/>
        <v>15.015948640627967</v>
      </c>
      <c r="AT294">
        <f t="shared" si="242"/>
        <v>82.063008884736746</v>
      </c>
      <c r="AU294" s="38">
        <f t="shared" si="224"/>
        <v>0.53995659122178619</v>
      </c>
      <c r="AV294">
        <f t="shared" si="225"/>
        <v>-9.9251988915301865</v>
      </c>
      <c r="AW294">
        <f t="shared" si="226"/>
        <v>-10.08974182630204</v>
      </c>
      <c r="AX294">
        <f t="shared" si="245"/>
        <v>82.139589718655998</v>
      </c>
      <c r="AY294">
        <f t="shared" si="245"/>
        <v>81.986892786601075</v>
      </c>
      <c r="AZ294" s="39">
        <f t="shared" si="227"/>
        <v>0.3117910642255195</v>
      </c>
      <c r="BA294" s="39">
        <f t="shared" si="228"/>
        <v>0.76769796007345581</v>
      </c>
      <c r="BB294" s="10">
        <f t="shared" si="243"/>
        <v>656.50593002102823</v>
      </c>
    </row>
    <row r="295" spans="1:54" x14ac:dyDescent="0.35">
      <c r="D295" s="8">
        <f>D294+1</f>
        <v>36088</v>
      </c>
      <c r="E295" s="9">
        <f t="shared" si="221"/>
        <v>0.55208333333333337</v>
      </c>
      <c r="F295" s="10">
        <f t="shared" si="229"/>
        <v>2451107.010416667</v>
      </c>
      <c r="G295" s="7">
        <f t="shared" si="230"/>
        <v>-1.1991501254839778E-2</v>
      </c>
      <c r="H295" s="6">
        <f t="shared" si="197"/>
        <v>208.76318345195602</v>
      </c>
      <c r="I295">
        <f t="shared" si="198"/>
        <v>-74.153546747676728</v>
      </c>
      <c r="J295" s="6">
        <f t="shared" si="199"/>
        <v>1.6709138068519282E-2</v>
      </c>
      <c r="K295">
        <f t="shared" si="200"/>
        <v>-1.8522059841092953</v>
      </c>
      <c r="L295">
        <f t="shared" si="231"/>
        <v>206.91097746784672</v>
      </c>
      <c r="M295">
        <f t="shared" si="232"/>
        <v>-76.005752731786018</v>
      </c>
      <c r="N295">
        <f t="shared" si="233"/>
        <v>0.99569852479646415</v>
      </c>
      <c r="O295">
        <f t="shared" si="201"/>
        <v>206.90277097316599</v>
      </c>
      <c r="P295">
        <f t="shared" si="202"/>
        <v>23.439447050567576</v>
      </c>
      <c r="Q295">
        <f t="shared" si="203"/>
        <v>-2.1765064750627798E-3</v>
      </c>
      <c r="R295">
        <f t="shared" si="204"/>
        <v>23.437270544092513</v>
      </c>
      <c r="S295">
        <f t="shared" si="205"/>
        <v>-10.368053601490518</v>
      </c>
      <c r="T295">
        <f t="shared" si="206"/>
        <v>4.3026899054163591E-2</v>
      </c>
      <c r="U295">
        <f t="shared" si="207"/>
        <v>15.196412196988568</v>
      </c>
      <c r="V295">
        <f t="shared" si="208"/>
        <v>737.64297219698858</v>
      </c>
      <c r="W295">
        <f t="shared" si="234"/>
        <v>4.4107430492471451</v>
      </c>
      <c r="X295">
        <f t="shared" si="209"/>
        <v>52.345949746068406</v>
      </c>
      <c r="Y295">
        <f t="shared" si="235"/>
        <v>37.654050253931594</v>
      </c>
      <c r="Z295">
        <f t="shared" si="236"/>
        <v>2.0873689681121473E-2</v>
      </c>
      <c r="AA295" s="13">
        <f t="shared" si="237"/>
        <v>37.674923943612718</v>
      </c>
      <c r="AB295" s="13">
        <f t="shared" si="210"/>
        <v>185.48312247727608</v>
      </c>
      <c r="AD295" s="10">
        <f t="shared" si="211"/>
        <v>2451107.0087176668</v>
      </c>
      <c r="AE295" s="1">
        <f t="shared" si="238"/>
        <v>-1.1991547770928247E-2</v>
      </c>
      <c r="AF295">
        <f t="shared" si="212"/>
        <v>208.76150883696198</v>
      </c>
      <c r="AG295">
        <f t="shared" si="213"/>
        <v>-74.155221282684977</v>
      </c>
      <c r="AH295">
        <f t="shared" si="214"/>
        <v>1.6709138070474538E-2</v>
      </c>
      <c r="AI295">
        <f t="shared" si="215"/>
        <v>-1.8522202503479843</v>
      </c>
      <c r="AJ295">
        <f t="shared" si="239"/>
        <v>206.909288586614</v>
      </c>
      <c r="AK295">
        <f t="shared" si="240"/>
        <v>-76.00744153303296</v>
      </c>
      <c r="AL295">
        <f t="shared" si="241"/>
        <v>0.99569899871403622</v>
      </c>
      <c r="AM295">
        <f t="shared" si="216"/>
        <v>206.90108209831465</v>
      </c>
      <c r="AN295">
        <f t="shared" si="217"/>
        <v>23.439447051172479</v>
      </c>
      <c r="AO295">
        <f t="shared" si="218"/>
        <v>-2.1765085913523848E-3</v>
      </c>
      <c r="AP295">
        <f t="shared" si="219"/>
        <v>23.437270542581128</v>
      </c>
      <c r="AQ295">
        <f t="shared" si="220"/>
        <v>-10.367444610914573</v>
      </c>
      <c r="AR295">
        <f t="shared" si="222"/>
        <v>4.3026899048456448E-2</v>
      </c>
      <c r="AS295">
        <f t="shared" si="223"/>
        <v>15.196115240613466</v>
      </c>
      <c r="AT295">
        <f t="shared" si="242"/>
        <v>81.728717790904071</v>
      </c>
      <c r="AU295" s="38">
        <f t="shared" si="224"/>
        <v>0.53983147552735178</v>
      </c>
      <c r="AV295">
        <f t="shared" si="225"/>
        <v>-10.285784762679642</v>
      </c>
      <c r="AW295">
        <f t="shared" si="226"/>
        <v>-10.448526904756458</v>
      </c>
      <c r="AX295">
        <f t="shared" si="245"/>
        <v>81.804696888127467</v>
      </c>
      <c r="AY295">
        <f t="shared" si="245"/>
        <v>81.653224660897536</v>
      </c>
      <c r="AZ295" s="39">
        <f t="shared" si="227"/>
        <v>0.31259620639366437</v>
      </c>
      <c r="BA295" s="39">
        <f t="shared" si="228"/>
        <v>0.76664598847428933</v>
      </c>
      <c r="BB295" s="10">
        <f t="shared" si="243"/>
        <v>653.83168619610001</v>
      </c>
    </row>
    <row r="296" spans="1:54" x14ac:dyDescent="0.35">
      <c r="D296" s="8">
        <f t="shared" si="244"/>
        <v>36089</v>
      </c>
      <c r="E296" s="9">
        <f t="shared" si="221"/>
        <v>0.55208333333333337</v>
      </c>
      <c r="F296" s="10">
        <f t="shared" si="229"/>
        <v>2451108.010416667</v>
      </c>
      <c r="G296" s="7">
        <f t="shared" si="230"/>
        <v>-1.1964122746968456E-2</v>
      </c>
      <c r="H296" s="6">
        <f t="shared" si="197"/>
        <v>209.74883081192144</v>
      </c>
      <c r="I296">
        <f t="shared" si="198"/>
        <v>-73.167946465851116</v>
      </c>
      <c r="J296" s="6">
        <f t="shared" si="199"/>
        <v>1.6709136917692047E-2</v>
      </c>
      <c r="K296">
        <f t="shared" si="200"/>
        <v>-1.843530525632094</v>
      </c>
      <c r="L296">
        <f t="shared" si="231"/>
        <v>207.90530028628933</v>
      </c>
      <c r="M296">
        <f t="shared" si="232"/>
        <v>-75.011476991483207</v>
      </c>
      <c r="N296">
        <f t="shared" si="233"/>
        <v>0.99542020384195473</v>
      </c>
      <c r="O296">
        <f t="shared" si="201"/>
        <v>207.89709003671447</v>
      </c>
      <c r="P296">
        <f t="shared" si="202"/>
        <v>23.439446694533011</v>
      </c>
      <c r="Q296">
        <f t="shared" si="203"/>
        <v>-2.1752599352459568E-3</v>
      </c>
      <c r="R296">
        <f t="shared" si="204"/>
        <v>23.437271434597765</v>
      </c>
      <c r="S296">
        <f t="shared" si="205"/>
        <v>-10.725201807876422</v>
      </c>
      <c r="T296">
        <f t="shared" si="206"/>
        <v>4.3026902416795999E-2</v>
      </c>
      <c r="U296">
        <f t="shared" si="207"/>
        <v>15.365717557302704</v>
      </c>
      <c r="V296">
        <f t="shared" si="208"/>
        <v>737.81227755730265</v>
      </c>
      <c r="W296">
        <f t="shared" si="234"/>
        <v>4.4530693893256625</v>
      </c>
      <c r="X296">
        <f t="shared" si="209"/>
        <v>52.705175876430552</v>
      </c>
      <c r="Y296">
        <f t="shared" si="235"/>
        <v>37.294824123569448</v>
      </c>
      <c r="Z296">
        <f t="shared" si="236"/>
        <v>2.1145376508424987E-2</v>
      </c>
      <c r="AA296" s="13">
        <f t="shared" si="237"/>
        <v>37.31596950007787</v>
      </c>
      <c r="AB296" s="13">
        <f t="shared" si="210"/>
        <v>185.50276150759396</v>
      </c>
      <c r="AD296" s="10">
        <f t="shared" si="211"/>
        <v>2451108.0087176668</v>
      </c>
      <c r="AE296" s="1">
        <f t="shared" si="238"/>
        <v>-1.1964169263056925E-2</v>
      </c>
      <c r="AF296">
        <f t="shared" si="212"/>
        <v>209.74715619692739</v>
      </c>
      <c r="AG296">
        <f t="shared" si="213"/>
        <v>-73.169621000859365</v>
      </c>
      <c r="AH296">
        <f t="shared" si="214"/>
        <v>1.6709136919647302E-2</v>
      </c>
      <c r="AI296">
        <f t="shared" si="215"/>
        <v>-1.843545736424969</v>
      </c>
      <c r="AJ296">
        <f t="shared" si="239"/>
        <v>207.90361046050242</v>
      </c>
      <c r="AK296">
        <f t="shared" si="240"/>
        <v>-75.013166737284337</v>
      </c>
      <c r="AL296">
        <f t="shared" si="241"/>
        <v>0.99542067563873149</v>
      </c>
      <c r="AM296">
        <f t="shared" si="216"/>
        <v>207.89540021730531</v>
      </c>
      <c r="AN296">
        <f t="shared" si="217"/>
        <v>23.439446695137914</v>
      </c>
      <c r="AO296">
        <f t="shared" si="218"/>
        <v>-2.1752620546933096E-3</v>
      </c>
      <c r="AP296">
        <f t="shared" si="219"/>
        <v>23.437271433083222</v>
      </c>
      <c r="AQ296">
        <f t="shared" si="220"/>
        <v>-10.724597232074712</v>
      </c>
      <c r="AR296">
        <f t="shared" si="222"/>
        <v>4.3026902411076928E-2</v>
      </c>
      <c r="AS296">
        <f t="shared" si="223"/>
        <v>15.365439260977158</v>
      </c>
      <c r="AT296">
        <f t="shared" si="242"/>
        <v>81.395793605172969</v>
      </c>
      <c r="AU296" s="38">
        <f t="shared" si="224"/>
        <v>0.53971388940209919</v>
      </c>
      <c r="AV296">
        <f t="shared" si="225"/>
        <v>-10.643845229192776</v>
      </c>
      <c r="AW296">
        <f t="shared" si="226"/>
        <v>-10.804749423178967</v>
      </c>
      <c r="AX296">
        <f t="shared" si="245"/>
        <v>81.471156713461866</v>
      </c>
      <c r="AY296">
        <f t="shared" si="245"/>
        <v>81.320937898559876</v>
      </c>
      <c r="AZ296" s="39">
        <f t="shared" si="227"/>
        <v>0.31340512075359406</v>
      </c>
      <c r="BA296" s="39">
        <f t="shared" si="228"/>
        <v>0.7656053835647656</v>
      </c>
      <c r="BB296" s="10">
        <f t="shared" si="243"/>
        <v>651.16837844808697</v>
      </c>
    </row>
    <row r="297" spans="1:54" x14ac:dyDescent="0.35">
      <c r="D297" s="8">
        <f t="shared" si="244"/>
        <v>36090</v>
      </c>
      <c r="E297" s="9">
        <f t="shared" si="221"/>
        <v>0.55208333333333337</v>
      </c>
      <c r="F297" s="10">
        <f t="shared" si="229"/>
        <v>2451109.010416667</v>
      </c>
      <c r="G297" s="7">
        <f t="shared" si="230"/>
        <v>-1.1936744239097135E-2</v>
      </c>
      <c r="H297" s="6">
        <f t="shared" si="197"/>
        <v>210.7344781718873</v>
      </c>
      <c r="I297">
        <f t="shared" si="198"/>
        <v>-72.182346184025619</v>
      </c>
      <c r="J297" s="6">
        <f t="shared" si="199"/>
        <v>1.670913576686462E-2</v>
      </c>
      <c r="K297">
        <f t="shared" si="200"/>
        <v>-1.8343001641953123</v>
      </c>
      <c r="L297">
        <f t="shared" si="231"/>
        <v>208.90017800769198</v>
      </c>
      <c r="M297">
        <f t="shared" si="232"/>
        <v>-74.016646348220931</v>
      </c>
      <c r="N297">
        <f t="shared" si="233"/>
        <v>0.99514317343494274</v>
      </c>
      <c r="O297">
        <f t="shared" si="201"/>
        <v>208.89196400537577</v>
      </c>
      <c r="P297">
        <f t="shared" si="202"/>
        <v>23.439446338498445</v>
      </c>
      <c r="Q297">
        <f t="shared" si="203"/>
        <v>-2.1740115373704207E-3</v>
      </c>
      <c r="R297">
        <f t="shared" si="204"/>
        <v>23.437272326961075</v>
      </c>
      <c r="S297">
        <f t="shared" si="205"/>
        <v>-11.07969696160556</v>
      </c>
      <c r="T297">
        <f t="shared" si="206"/>
        <v>4.3026905786444754E-2</v>
      </c>
      <c r="U297">
        <f t="shared" si="207"/>
        <v>15.523902124162987</v>
      </c>
      <c r="V297">
        <f t="shared" si="208"/>
        <v>737.97046212416296</v>
      </c>
      <c r="W297">
        <f t="shared" si="234"/>
        <v>4.492615531040741</v>
      </c>
      <c r="X297">
        <f t="shared" si="209"/>
        <v>53.061558475232864</v>
      </c>
      <c r="Y297">
        <f t="shared" si="235"/>
        <v>36.938441524767136</v>
      </c>
      <c r="Z297">
        <f t="shared" si="236"/>
        <v>2.1419324845103858E-2</v>
      </c>
      <c r="AA297" s="13">
        <f t="shared" si="237"/>
        <v>36.959860849612241</v>
      </c>
      <c r="AB297" s="13">
        <f t="shared" si="210"/>
        <v>185.51892896225925</v>
      </c>
      <c r="AD297" s="10">
        <f t="shared" si="211"/>
        <v>2451109.0087176668</v>
      </c>
      <c r="AE297" s="1">
        <f t="shared" si="238"/>
        <v>-1.1936790755185606E-2</v>
      </c>
      <c r="AF297">
        <f t="shared" si="212"/>
        <v>210.7328035568932</v>
      </c>
      <c r="AG297">
        <f t="shared" si="213"/>
        <v>-72.184020719033924</v>
      </c>
      <c r="AH297">
        <f t="shared" si="214"/>
        <v>1.6709135768819876E-2</v>
      </c>
      <c r="AI297">
        <f t="shared" si="215"/>
        <v>-1.8343163159510407</v>
      </c>
      <c r="AJ297">
        <f t="shared" si="239"/>
        <v>208.89848724094216</v>
      </c>
      <c r="AK297">
        <f t="shared" si="240"/>
        <v>-74.018337034984967</v>
      </c>
      <c r="AL297">
        <f t="shared" si="241"/>
        <v>0.99514364296754876</v>
      </c>
      <c r="AM297">
        <f t="shared" si="216"/>
        <v>208.89027324500003</v>
      </c>
      <c r="AN297">
        <f t="shared" si="217"/>
        <v>23.439446339103348</v>
      </c>
      <c r="AO297">
        <f t="shared" si="218"/>
        <v>-2.1740136599737118E-3</v>
      </c>
      <c r="AP297">
        <f t="shared" si="219"/>
        <v>23.437272325443374</v>
      </c>
      <c r="AQ297">
        <f t="shared" si="220"/>
        <v>-11.079096985925602</v>
      </c>
      <c r="AR297">
        <f t="shared" si="222"/>
        <v>4.3026905780713769E-2</v>
      </c>
      <c r="AS297">
        <f t="shared" si="223"/>
        <v>15.523642953226233</v>
      </c>
      <c r="AT297">
        <f t="shared" si="242"/>
        <v>81.064317681194979</v>
      </c>
      <c r="AU297" s="38">
        <f t="shared" si="224"/>
        <v>0.53960402572692623</v>
      </c>
      <c r="AV297">
        <f t="shared" si="225"/>
        <v>-10.999271206303174</v>
      </c>
      <c r="AW297">
        <f t="shared" si="226"/>
        <v>-11.158300777479537</v>
      </c>
      <c r="AX297">
        <f t="shared" si="245"/>
        <v>81.139050202236618</v>
      </c>
      <c r="AY297">
        <f t="shared" si="245"/>
        <v>80.99011420176916</v>
      </c>
      <c r="AZ297" s="39">
        <f t="shared" si="227"/>
        <v>0.31421777516515781</v>
      </c>
      <c r="BA297" s="39">
        <f t="shared" si="228"/>
        <v>0.76457656517628503</v>
      </c>
      <c r="BB297" s="10">
        <f t="shared" si="243"/>
        <v>648.51665761602317</v>
      </c>
    </row>
    <row r="298" spans="1:54" x14ac:dyDescent="0.35">
      <c r="D298" s="8">
        <f t="shared" si="244"/>
        <v>36091</v>
      </c>
      <c r="E298" s="9">
        <f t="shared" si="221"/>
        <v>0.55208333333333337</v>
      </c>
      <c r="F298" s="10">
        <f t="shared" si="229"/>
        <v>2451110.010416667</v>
      </c>
      <c r="G298" s="7">
        <f t="shared" si="230"/>
        <v>-1.1909365731225814E-2</v>
      </c>
      <c r="H298" s="6">
        <f t="shared" si="197"/>
        <v>211.72012553185357</v>
      </c>
      <c r="I298">
        <f t="shared" si="198"/>
        <v>-71.196745902200462</v>
      </c>
      <c r="J298" s="6">
        <f t="shared" si="199"/>
        <v>1.6709134616037003E-2</v>
      </c>
      <c r="K298">
        <f t="shared" si="200"/>
        <v>-1.8245171010875496</v>
      </c>
      <c r="L298">
        <f t="shared" si="231"/>
        <v>209.89560843076603</v>
      </c>
      <c r="M298">
        <f t="shared" si="232"/>
        <v>-73.021263003288013</v>
      </c>
      <c r="N298">
        <f t="shared" si="233"/>
        <v>0.99486751783282934</v>
      </c>
      <c r="O298">
        <f t="shared" si="201"/>
        <v>209.8873906778644</v>
      </c>
      <c r="P298">
        <f t="shared" si="202"/>
        <v>23.43944598246388</v>
      </c>
      <c r="Q298">
        <f t="shared" si="203"/>
        <v>-2.1727612825025258E-3</v>
      </c>
      <c r="R298">
        <f t="shared" si="204"/>
        <v>23.437273221181378</v>
      </c>
      <c r="S298">
        <f t="shared" si="205"/>
        <v>-11.431429731075875</v>
      </c>
      <c r="T298">
        <f t="shared" si="206"/>
        <v>4.302690916310583E-2</v>
      </c>
      <c r="U298">
        <f t="shared" si="207"/>
        <v>15.670696038785664</v>
      </c>
      <c r="V298">
        <f t="shared" si="208"/>
        <v>738.11725603878563</v>
      </c>
      <c r="W298">
        <f t="shared" si="234"/>
        <v>4.5293140096964066</v>
      </c>
      <c r="X298">
        <f t="shared" si="209"/>
        <v>53.414981917192648</v>
      </c>
      <c r="Y298">
        <f t="shared" si="235"/>
        <v>36.585018082807352</v>
      </c>
      <c r="Z298">
        <f t="shared" si="236"/>
        <v>2.1695466348857054E-2</v>
      </c>
      <c r="AA298" s="13">
        <f t="shared" si="237"/>
        <v>36.606713549156211</v>
      </c>
      <c r="AB298" s="13">
        <f t="shared" si="210"/>
        <v>185.53161422800915</v>
      </c>
      <c r="AD298" s="10">
        <f t="shared" si="211"/>
        <v>2451110.0087176668</v>
      </c>
      <c r="AE298" s="1">
        <f t="shared" si="238"/>
        <v>-1.1909412247314285E-2</v>
      </c>
      <c r="AF298">
        <f t="shared" si="212"/>
        <v>211.71845091685952</v>
      </c>
      <c r="AG298">
        <f t="shared" si="213"/>
        <v>-71.198420437208767</v>
      </c>
      <c r="AH298">
        <f t="shared" si="214"/>
        <v>1.6709134617992259E-2</v>
      </c>
      <c r="AI298">
        <f t="shared" si="215"/>
        <v>-1.8245341899179843</v>
      </c>
      <c r="AJ298">
        <f t="shared" si="239"/>
        <v>209.89391672694154</v>
      </c>
      <c r="AK298">
        <f t="shared" si="240"/>
        <v>-73.022954627126751</v>
      </c>
      <c r="AL298">
        <f t="shared" si="241"/>
        <v>0.99486798495834039</v>
      </c>
      <c r="AM298">
        <f t="shared" si="216"/>
        <v>209.88569898041033</v>
      </c>
      <c r="AN298">
        <f t="shared" si="217"/>
        <v>23.439445983068783</v>
      </c>
      <c r="AO298">
        <f t="shared" si="218"/>
        <v>-2.1727634082599426E-3</v>
      </c>
      <c r="AP298">
        <f t="shared" si="219"/>
        <v>23.437273219660522</v>
      </c>
      <c r="AQ298">
        <f t="shared" si="220"/>
        <v>-11.430834541671798</v>
      </c>
      <c r="AR298">
        <f t="shared" si="222"/>
        <v>4.3026909157362937E-2</v>
      </c>
      <c r="AS298">
        <f t="shared" si="223"/>
        <v>15.670456444754802</v>
      </c>
      <c r="AT298">
        <f t="shared" si="242"/>
        <v>80.734374199373619</v>
      </c>
      <c r="AU298" s="38">
        <f t="shared" si="224"/>
        <v>0.53950207191336474</v>
      </c>
      <c r="AV298">
        <f t="shared" si="225"/>
        <v>-11.351953120989613</v>
      </c>
      <c r="AW298">
        <f t="shared" si="226"/>
        <v>-11.509071883035139</v>
      </c>
      <c r="AX298">
        <f t="shared" si="245"/>
        <v>80.808461181099545</v>
      </c>
      <c r="AY298">
        <f t="shared" si="245"/>
        <v>80.660838106363926</v>
      </c>
      <c r="AZ298" s="39">
        <f t="shared" si="227"/>
        <v>0.31503412418808824</v>
      </c>
      <c r="BA298" s="39">
        <f t="shared" si="228"/>
        <v>0.76355995554215339</v>
      </c>
      <c r="BB298" s="10">
        <f t="shared" si="243"/>
        <v>645.87719714985383</v>
      </c>
    </row>
    <row r="299" spans="1:54" x14ac:dyDescent="0.35">
      <c r="D299" s="8">
        <f t="shared" si="244"/>
        <v>36092</v>
      </c>
      <c r="E299" s="9">
        <f t="shared" si="221"/>
        <v>0.55208333333333337</v>
      </c>
      <c r="F299" s="10">
        <f t="shared" si="229"/>
        <v>2451111.010416667</v>
      </c>
      <c r="G299" s="7">
        <f t="shared" si="230"/>
        <v>-1.1881987223354495E-2</v>
      </c>
      <c r="H299" s="6">
        <f t="shared" si="197"/>
        <v>212.70577289182029</v>
      </c>
      <c r="I299">
        <f t="shared" si="198"/>
        <v>-70.211145620375476</v>
      </c>
      <c r="J299" s="6">
        <f t="shared" si="199"/>
        <v>1.6709133465209199E-2</v>
      </c>
      <c r="K299">
        <f t="shared" si="200"/>
        <v>-1.814183712294978</v>
      </c>
      <c r="L299">
        <f t="shared" si="231"/>
        <v>210.89158917952531</v>
      </c>
      <c r="M299">
        <f t="shared" si="232"/>
        <v>-72.025329332670452</v>
      </c>
      <c r="N299">
        <f t="shared" si="233"/>
        <v>0.99459332101405951</v>
      </c>
      <c r="O299">
        <f t="shared" si="201"/>
        <v>210.8833676781974</v>
      </c>
      <c r="P299">
        <f t="shared" si="202"/>
        <v>23.439445626429311</v>
      </c>
      <c r="Q299">
        <f t="shared" si="203"/>
        <v>-2.1715091717102127E-3</v>
      </c>
      <c r="R299">
        <f t="shared" si="204"/>
        <v>23.437274117257601</v>
      </c>
      <c r="S299">
        <f t="shared" si="205"/>
        <v>-11.780290320656929</v>
      </c>
      <c r="T299">
        <f t="shared" si="206"/>
        <v>4.3026912546775188E-2</v>
      </c>
      <c r="U299">
        <f t="shared" si="207"/>
        <v>15.80583783947772</v>
      </c>
      <c r="V299">
        <f t="shared" si="208"/>
        <v>738.25239783947768</v>
      </c>
      <c r="W299">
        <f t="shared" si="234"/>
        <v>4.5630994598694201</v>
      </c>
      <c r="X299">
        <f t="shared" si="209"/>
        <v>53.765330610968412</v>
      </c>
      <c r="Y299">
        <f t="shared" si="235"/>
        <v>36.234669389031588</v>
      </c>
      <c r="Z299">
        <f t="shared" si="236"/>
        <v>2.1973726174773736E-2</v>
      </c>
      <c r="AA299" s="13">
        <f t="shared" si="237"/>
        <v>36.256643115206359</v>
      </c>
      <c r="AB299" s="13">
        <f t="shared" si="210"/>
        <v>185.54080909004907</v>
      </c>
      <c r="AD299" s="10">
        <f t="shared" si="211"/>
        <v>2451111.0087176668</v>
      </c>
      <c r="AE299" s="1">
        <f t="shared" si="238"/>
        <v>-1.1882033739442964E-2</v>
      </c>
      <c r="AF299">
        <f t="shared" si="212"/>
        <v>212.7040982768263</v>
      </c>
      <c r="AG299">
        <f t="shared" si="213"/>
        <v>-70.212820155383724</v>
      </c>
      <c r="AH299">
        <f t="shared" si="214"/>
        <v>1.6709133467164454E-2</v>
      </c>
      <c r="AI299">
        <f t="shared" si="215"/>
        <v>-1.8142017340151808</v>
      </c>
      <c r="AJ299">
        <f t="shared" si="239"/>
        <v>210.88989654281113</v>
      </c>
      <c r="AK299">
        <f t="shared" si="240"/>
        <v>-72.02702188939891</v>
      </c>
      <c r="AL299">
        <f t="shared" si="241"/>
        <v>0.9945937855900483</v>
      </c>
      <c r="AM299">
        <f t="shared" si="216"/>
        <v>210.88167504784997</v>
      </c>
      <c r="AN299">
        <f t="shared" si="217"/>
        <v>23.439445627034214</v>
      </c>
      <c r="AO299">
        <f t="shared" si="218"/>
        <v>-2.1715113006199383E-3</v>
      </c>
      <c r="AP299">
        <f t="shared" si="219"/>
        <v>23.437274115733594</v>
      </c>
      <c r="AQ299">
        <f t="shared" si="220"/>
        <v>-11.779700104452385</v>
      </c>
      <c r="AR299">
        <f t="shared" si="222"/>
        <v>4.3026912541020389E-2</v>
      </c>
      <c r="AS299">
        <f t="shared" si="223"/>
        <v>15.805618259158651</v>
      </c>
      <c r="AT299">
        <f t="shared" si="242"/>
        <v>80.406050240030069</v>
      </c>
      <c r="AU299" s="38">
        <f t="shared" si="224"/>
        <v>0.53940820954225088</v>
      </c>
      <c r="AV299">
        <f t="shared" si="225"/>
        <v>-11.701780932319185</v>
      </c>
      <c r="AW299">
        <f t="shared" si="226"/>
        <v>-11.856953195367042</v>
      </c>
      <c r="AX299">
        <f t="shared" si="245"/>
        <v>80.479476369889923</v>
      </c>
      <c r="AY299">
        <f t="shared" si="245"/>
        <v>80.333197054015216</v>
      </c>
      <c r="AZ299" s="39">
        <f t="shared" si="227"/>
        <v>0.31585410851477885</v>
      </c>
      <c r="BA299" s="39">
        <f t="shared" si="228"/>
        <v>0.76255597913673767</v>
      </c>
      <c r="BB299" s="10">
        <f t="shared" si="243"/>
        <v>643.25069369562061</v>
      </c>
    </row>
    <row r="300" spans="1:54" x14ac:dyDescent="0.35">
      <c r="D300" s="8">
        <f t="shared" si="244"/>
        <v>36093</v>
      </c>
      <c r="E300" s="9">
        <f t="shared" si="221"/>
        <v>0.55208333333333337</v>
      </c>
      <c r="F300" s="10">
        <f t="shared" si="229"/>
        <v>2451112.010416667</v>
      </c>
      <c r="G300" s="7">
        <f t="shared" si="230"/>
        <v>-1.1854608715483174E-2</v>
      </c>
      <c r="H300" s="6">
        <f t="shared" si="197"/>
        <v>213.69142025178752</v>
      </c>
      <c r="I300">
        <f t="shared" si="198"/>
        <v>-69.225545338550774</v>
      </c>
      <c r="J300" s="6">
        <f t="shared" si="199"/>
        <v>1.67091323143812E-2</v>
      </c>
      <c r="K300">
        <f t="shared" si="200"/>
        <v>-1.8033025484551173</v>
      </c>
      <c r="L300">
        <f t="shared" si="231"/>
        <v>211.8881177033324</v>
      </c>
      <c r="M300">
        <f t="shared" si="232"/>
        <v>-71.028847887005895</v>
      </c>
      <c r="N300">
        <f t="shared" si="233"/>
        <v>0.99432066665062779</v>
      </c>
      <c r="O300">
        <f t="shared" si="201"/>
        <v>211.87989245574059</v>
      </c>
      <c r="P300">
        <f t="shared" si="202"/>
        <v>23.439445270394746</v>
      </c>
      <c r="Q300">
        <f t="shared" si="203"/>
        <v>-2.1702552060630068E-3</v>
      </c>
      <c r="R300">
        <f t="shared" si="204"/>
        <v>23.437275015188682</v>
      </c>
      <c r="S300">
        <f t="shared" si="205"/>
        <v>-12.126168493786878</v>
      </c>
      <c r="T300">
        <f t="shared" si="206"/>
        <v>4.3026915937448805E-2</v>
      </c>
      <c r="U300">
        <f t="shared" si="207"/>
        <v>15.929074987371447</v>
      </c>
      <c r="V300">
        <f t="shared" si="208"/>
        <v>738.37563498737143</v>
      </c>
      <c r="W300">
        <f t="shared" si="234"/>
        <v>4.5939087468428568</v>
      </c>
      <c r="X300">
        <f t="shared" si="209"/>
        <v>54.112489048033709</v>
      </c>
      <c r="Y300">
        <f t="shared" si="235"/>
        <v>35.887510951966291</v>
      </c>
      <c r="Z300">
        <f t="shared" si="236"/>
        <v>2.225402267001517E-2</v>
      </c>
      <c r="AA300" s="13">
        <f t="shared" si="237"/>
        <v>35.909764974636303</v>
      </c>
      <c r="AB300" s="13">
        <f t="shared" si="210"/>
        <v>185.54650776464274</v>
      </c>
      <c r="AD300" s="10">
        <f t="shared" si="211"/>
        <v>2451112.0087176668</v>
      </c>
      <c r="AE300" s="1">
        <f t="shared" si="238"/>
        <v>-1.1854655231571642E-2</v>
      </c>
      <c r="AF300">
        <f t="shared" si="212"/>
        <v>213.68974563679353</v>
      </c>
      <c r="AG300">
        <f t="shared" si="213"/>
        <v>-69.227219873559022</v>
      </c>
      <c r="AH300">
        <f t="shared" si="214"/>
        <v>1.6709132316336459E-2</v>
      </c>
      <c r="AI300">
        <f t="shared" si="215"/>
        <v>-1.8033214985834942</v>
      </c>
      <c r="AJ300">
        <f t="shared" si="239"/>
        <v>211.88642413821003</v>
      </c>
      <c r="AK300">
        <f t="shared" si="240"/>
        <v>-71.030541372142523</v>
      </c>
      <c r="AL300">
        <f t="shared" si="241"/>
        <v>0.99432112853521082</v>
      </c>
      <c r="AM300">
        <f t="shared" si="216"/>
        <v>211.87819889698127</v>
      </c>
      <c r="AN300">
        <f t="shared" si="217"/>
        <v>23.439445270999649</v>
      </c>
      <c r="AO300">
        <f t="shared" si="218"/>
        <v>-2.1702573381232235E-3</v>
      </c>
      <c r="AP300">
        <f t="shared" si="219"/>
        <v>23.437275013661527</v>
      </c>
      <c r="AQ300">
        <f t="shared" si="220"/>
        <v>-12.125583438433523</v>
      </c>
      <c r="AR300">
        <f t="shared" si="222"/>
        <v>4.3026915931682133E-2</v>
      </c>
      <c r="AS300">
        <f t="shared" si="223"/>
        <v>15.928875841961887</v>
      </c>
      <c r="AT300">
        <f t="shared" si="242"/>
        <v>80.079435852153907</v>
      </c>
      <c r="AU300" s="38">
        <f t="shared" si="224"/>
        <v>0.53932261399863757</v>
      </c>
      <c r="AV300">
        <f t="shared" si="225"/>
        <v>-12.048644154389436</v>
      </c>
      <c r="AW300">
        <f t="shared" si="226"/>
        <v>-12.201834733387205</v>
      </c>
      <c r="AX300">
        <f t="shared" si="245"/>
        <v>80.152185451390906</v>
      </c>
      <c r="AY300">
        <f t="shared" si="245"/>
        <v>80.007281459939662</v>
      </c>
      <c r="AZ300" s="39">
        <f t="shared" si="227"/>
        <v>0.31667765441144058</v>
      </c>
      <c r="BA300" s="39">
        <f t="shared" si="228"/>
        <v>0.76156506249847</v>
      </c>
      <c r="BB300" s="10">
        <f t="shared" si="243"/>
        <v>640.63786764532233</v>
      </c>
    </row>
    <row r="301" spans="1:54" x14ac:dyDescent="0.35">
      <c r="D301" s="8">
        <f t="shared" si="244"/>
        <v>36094</v>
      </c>
      <c r="E301" s="9">
        <f t="shared" si="221"/>
        <v>0.55208333333333337</v>
      </c>
      <c r="F301" s="10">
        <f t="shared" si="229"/>
        <v>2451113.010416667</v>
      </c>
      <c r="G301" s="7">
        <f t="shared" si="230"/>
        <v>-1.1827230207611852E-2</v>
      </c>
      <c r="H301" s="6">
        <f t="shared" si="197"/>
        <v>214.67706761175521</v>
      </c>
      <c r="I301">
        <f t="shared" si="198"/>
        <v>-68.239945056726299</v>
      </c>
      <c r="J301" s="6">
        <f t="shared" si="199"/>
        <v>1.6709131163553013E-2</v>
      </c>
      <c r="K301">
        <f t="shared" si="200"/>
        <v>-1.7918763347464337</v>
      </c>
      <c r="L301">
        <f t="shared" si="231"/>
        <v>212.88519127700877</v>
      </c>
      <c r="M301">
        <f t="shared" si="232"/>
        <v>-70.031821391472732</v>
      </c>
      <c r="N301">
        <f t="shared" si="233"/>
        <v>0.9940496380805115</v>
      </c>
      <c r="O301">
        <f t="shared" si="201"/>
        <v>212.8769622853186</v>
      </c>
      <c r="P301">
        <f t="shared" si="202"/>
        <v>23.439444914360177</v>
      </c>
      <c r="Q301">
        <f t="shared" si="203"/>
        <v>-2.1689993866320168E-3</v>
      </c>
      <c r="R301">
        <f t="shared" si="204"/>
        <v>23.437275914973544</v>
      </c>
      <c r="S301">
        <f t="shared" si="205"/>
        <v>-12.468953598745657</v>
      </c>
      <c r="T301">
        <f t="shared" si="206"/>
        <v>4.3026919335122642E-2</v>
      </c>
      <c r="U301">
        <f t="shared" si="207"/>
        <v>16.040164396102945</v>
      </c>
      <c r="V301">
        <f t="shared" si="208"/>
        <v>738.48672439610289</v>
      </c>
      <c r="W301">
        <f t="shared" si="234"/>
        <v>4.6216810990257216</v>
      </c>
      <c r="X301">
        <f t="shared" si="209"/>
        <v>54.456341852934536</v>
      </c>
      <c r="Y301">
        <f t="shared" si="235"/>
        <v>35.543658147065464</v>
      </c>
      <c r="Z301">
        <f t="shared" si="236"/>
        <v>2.2536267066993045E-2</v>
      </c>
      <c r="AA301" s="13">
        <f t="shared" si="237"/>
        <v>35.566194414132454</v>
      </c>
      <c r="AB301" s="13">
        <f t="shared" si="210"/>
        <v>185.54870693044771</v>
      </c>
      <c r="AD301" s="10">
        <f t="shared" si="211"/>
        <v>2451113.0087176668</v>
      </c>
      <c r="AE301" s="1">
        <f t="shared" si="238"/>
        <v>-1.1827276723700321E-2</v>
      </c>
      <c r="AF301">
        <f t="shared" si="212"/>
        <v>214.67539299676122</v>
      </c>
      <c r="AG301">
        <f t="shared" si="213"/>
        <v>-68.241619591734548</v>
      </c>
      <c r="AH301">
        <f t="shared" si="214"/>
        <v>1.6709131165508272E-2</v>
      </c>
      <c r="AI301">
        <f t="shared" si="215"/>
        <v>-1.7918962085049752</v>
      </c>
      <c r="AJ301">
        <f t="shared" si="239"/>
        <v>212.88349678825625</v>
      </c>
      <c r="AK301">
        <f t="shared" si="240"/>
        <v>-70.033515800239527</v>
      </c>
      <c r="AL301">
        <f t="shared" si="241"/>
        <v>0.99405009713239667</v>
      </c>
      <c r="AM301">
        <f t="shared" si="216"/>
        <v>212.87526780292546</v>
      </c>
      <c r="AN301">
        <f t="shared" si="217"/>
        <v>23.43944491496508</v>
      </c>
      <c r="AO301">
        <f t="shared" si="218"/>
        <v>-2.1690015218409032E-3</v>
      </c>
      <c r="AP301">
        <f t="shared" si="219"/>
        <v>23.437275913443237</v>
      </c>
      <c r="AQ301">
        <f t="shared" si="220"/>
        <v>-12.468373892577151</v>
      </c>
      <c r="AR301">
        <f t="shared" si="222"/>
        <v>4.3026919329344042E-2</v>
      </c>
      <c r="AS301">
        <f t="shared" si="223"/>
        <v>16.039986090290025</v>
      </c>
      <c r="AT301">
        <f t="shared" si="242"/>
        <v>79.754624117256526</v>
      </c>
      <c r="AU301" s="38">
        <f t="shared" si="224"/>
        <v>0.53924545410396529</v>
      </c>
      <c r="AV301">
        <f t="shared" si="225"/>
        <v>-12.392431881962683</v>
      </c>
      <c r="AW301">
        <f t="shared" si="226"/>
        <v>-12.543606105304129</v>
      </c>
      <c r="AX301">
        <f t="shared" si="245"/>
        <v>79.82668113623258</v>
      </c>
      <c r="AY301">
        <f t="shared" si="245"/>
        <v>79.683184775667172</v>
      </c>
      <c r="AZ301" s="39">
        <f t="shared" si="227"/>
        <v>0.31750467316998593</v>
      </c>
      <c r="BA301" s="39">
        <f t="shared" si="228"/>
        <v>0.76058763403637408</v>
      </c>
      <c r="BB301" s="10">
        <f t="shared" si="243"/>
        <v>638.03946364759895</v>
      </c>
    </row>
    <row r="302" spans="1:54" x14ac:dyDescent="0.35">
      <c r="D302" s="8">
        <f t="shared" si="244"/>
        <v>36095</v>
      </c>
      <c r="E302" s="9">
        <f t="shared" si="221"/>
        <v>0.55208333333333337</v>
      </c>
      <c r="F302" s="10">
        <f t="shared" si="229"/>
        <v>2451114.010416667</v>
      </c>
      <c r="G302" s="7">
        <f t="shared" si="230"/>
        <v>-1.1799851699740531E-2</v>
      </c>
      <c r="H302" s="6">
        <f t="shared" si="197"/>
        <v>215.66271497172335</v>
      </c>
      <c r="I302">
        <f t="shared" si="198"/>
        <v>-67.254344774901995</v>
      </c>
      <c r="J302" s="6">
        <f t="shared" si="199"/>
        <v>1.6709130012724636E-2</v>
      </c>
      <c r="K302">
        <f t="shared" si="200"/>
        <v>-1.7799079707129326</v>
      </c>
      <c r="L302">
        <f t="shared" si="231"/>
        <v>213.88280700101041</v>
      </c>
      <c r="M302">
        <f t="shared" si="232"/>
        <v>-69.034252745614921</v>
      </c>
      <c r="N302">
        <f t="shared" si="233"/>
        <v>0.99378031828004432</v>
      </c>
      <c r="O302">
        <f t="shared" si="201"/>
        <v>213.87457426739061</v>
      </c>
      <c r="P302">
        <f t="shared" si="202"/>
        <v>23.439444558325611</v>
      </c>
      <c r="Q302">
        <f t="shared" si="203"/>
        <v>-2.1677417144899355E-3</v>
      </c>
      <c r="R302">
        <f t="shared" si="204"/>
        <v>23.437276816611121</v>
      </c>
      <c r="S302">
        <f t="shared" si="205"/>
        <v>-12.80853459719483</v>
      </c>
      <c r="T302">
        <f t="shared" si="206"/>
        <v>4.3026922739792625E-2</v>
      </c>
      <c r="U302">
        <f t="shared" si="207"/>
        <v>16.138872963899423</v>
      </c>
      <c r="V302">
        <f t="shared" si="208"/>
        <v>738.58543296389939</v>
      </c>
      <c r="W302">
        <f t="shared" si="234"/>
        <v>4.6463582409748483</v>
      </c>
      <c r="X302">
        <f t="shared" si="209"/>
        <v>54.796773834882643</v>
      </c>
      <c r="Y302">
        <f t="shared" si="235"/>
        <v>35.203226165117357</v>
      </c>
      <c r="Z302">
        <f t="shared" si="236"/>
        <v>2.2820363176396422E-2</v>
      </c>
      <c r="AA302" s="13">
        <f t="shared" si="237"/>
        <v>35.22604652829375</v>
      </c>
      <c r="AB302" s="13">
        <f t="shared" si="210"/>
        <v>185.54740575829126</v>
      </c>
      <c r="AD302" s="10">
        <f t="shared" si="211"/>
        <v>2451114.0087176668</v>
      </c>
      <c r="AE302" s="1">
        <f t="shared" si="238"/>
        <v>-1.1799898215829E-2</v>
      </c>
      <c r="AF302">
        <f t="shared" si="212"/>
        <v>215.6610403567293</v>
      </c>
      <c r="AG302">
        <f t="shared" si="213"/>
        <v>-67.256019309910243</v>
      </c>
      <c r="AH302">
        <f t="shared" si="214"/>
        <v>1.6709130014679895E-2</v>
      </c>
      <c r="AI302">
        <f t="shared" si="215"/>
        <v>-1.7799287630275682</v>
      </c>
      <c r="AJ302">
        <f t="shared" si="239"/>
        <v>213.88111159370175</v>
      </c>
      <c r="AK302">
        <f t="shared" si="240"/>
        <v>-69.035948072937813</v>
      </c>
      <c r="AL302">
        <f t="shared" si="241"/>
        <v>0.99378077435857692</v>
      </c>
      <c r="AM302">
        <f t="shared" si="216"/>
        <v>213.87287886643765</v>
      </c>
      <c r="AN302">
        <f t="shared" si="217"/>
        <v>23.439444558930514</v>
      </c>
      <c r="AO302">
        <f t="shared" si="218"/>
        <v>-2.1677438528456684E-3</v>
      </c>
      <c r="AP302">
        <f t="shared" si="219"/>
        <v>23.43727681507767</v>
      </c>
      <c r="AQ302">
        <f t="shared" si="220"/>
        <v>-12.807960429175866</v>
      </c>
      <c r="AR302">
        <f t="shared" si="222"/>
        <v>4.3026922734002167E-2</v>
      </c>
      <c r="AS302">
        <f t="shared" si="223"/>
        <v>16.138715884954539</v>
      </c>
      <c r="AT302">
        <f t="shared" si="242"/>
        <v>79.431711207817884</v>
      </c>
      <c r="AU302" s="38">
        <f t="shared" si="224"/>
        <v>0.53917689174655936</v>
      </c>
      <c r="AV302">
        <f t="shared" si="225"/>
        <v>-12.733032818883721</v>
      </c>
      <c r="AW302">
        <f t="shared" si="226"/>
        <v>-12.88215653727676</v>
      </c>
      <c r="AX302">
        <f t="shared" si="245"/>
        <v>79.503059222437329</v>
      </c>
      <c r="AY302">
        <f t="shared" si="245"/>
        <v>79.361003546352379</v>
      </c>
      <c r="AZ302" s="39">
        <f t="shared" si="227"/>
        <v>0.31833506057312233</v>
      </c>
      <c r="BA302" s="39">
        <f t="shared" si="228"/>
        <v>0.75962412381976052</v>
      </c>
      <c r="BB302" s="10">
        <f t="shared" si="243"/>
        <v>635.45625107515889</v>
      </c>
    </row>
    <row r="303" spans="1:54" x14ac:dyDescent="0.35">
      <c r="D303" s="8">
        <f t="shared" si="244"/>
        <v>36096</v>
      </c>
      <c r="E303" s="9">
        <f t="shared" si="221"/>
        <v>0.55208333333333337</v>
      </c>
      <c r="F303" s="10">
        <f t="shared" si="229"/>
        <v>2451115.010416667</v>
      </c>
      <c r="G303" s="7">
        <f t="shared" si="230"/>
        <v>-1.177247319186921E-2</v>
      </c>
      <c r="H303" s="6">
        <f t="shared" si="197"/>
        <v>216.648362331692</v>
      </c>
      <c r="I303">
        <f t="shared" si="198"/>
        <v>-66.268744493077975</v>
      </c>
      <c r="J303" s="6">
        <f t="shared" si="199"/>
        <v>1.6709128861896072E-2</v>
      </c>
      <c r="K303">
        <f t="shared" si="200"/>
        <v>-1.7674005300229165</v>
      </c>
      <c r="L303">
        <f t="shared" si="231"/>
        <v>214.88096180166909</v>
      </c>
      <c r="M303">
        <f t="shared" si="232"/>
        <v>-68.036145023100886</v>
      </c>
      <c r="N303">
        <f t="shared" si="233"/>
        <v>0.99351278983624292</v>
      </c>
      <c r="O303">
        <f t="shared" si="201"/>
        <v>214.87272532829164</v>
      </c>
      <c r="P303">
        <f t="shared" si="202"/>
        <v>23.439444202291043</v>
      </c>
      <c r="Q303">
        <f t="shared" si="203"/>
        <v>-2.1664821907110402E-3</v>
      </c>
      <c r="R303">
        <f t="shared" si="204"/>
        <v>23.437277720100333</v>
      </c>
      <c r="S303">
        <f t="shared" si="205"/>
        <v>-13.144800095570714</v>
      </c>
      <c r="T303">
        <f t="shared" si="206"/>
        <v>4.3026926151454731E-2</v>
      </c>
      <c r="U303">
        <f t="shared" si="207"/>
        <v>16.224978106475703</v>
      </c>
      <c r="V303">
        <f t="shared" si="208"/>
        <v>738.67153810647562</v>
      </c>
      <c r="W303">
        <f t="shared" si="234"/>
        <v>4.6678845266189057</v>
      </c>
      <c r="X303">
        <f t="shared" si="209"/>
        <v>55.133670040634179</v>
      </c>
      <c r="Y303">
        <f t="shared" si="235"/>
        <v>34.866329959365821</v>
      </c>
      <c r="Z303">
        <f t="shared" si="236"/>
        <v>2.3106207081572419E-2</v>
      </c>
      <c r="AA303" s="13">
        <f t="shared" si="237"/>
        <v>34.889436166447396</v>
      </c>
      <c r="AB303" s="13">
        <f t="shared" si="210"/>
        <v>185.54260593908697</v>
      </c>
      <c r="AD303" s="10">
        <f t="shared" si="211"/>
        <v>2451115.0087176668</v>
      </c>
      <c r="AE303" s="1">
        <f t="shared" si="238"/>
        <v>-1.1772519707957679E-2</v>
      </c>
      <c r="AF303">
        <f t="shared" si="212"/>
        <v>216.6466877166979</v>
      </c>
      <c r="AG303">
        <f t="shared" si="213"/>
        <v>-66.270419028086224</v>
      </c>
      <c r="AH303">
        <f t="shared" si="214"/>
        <v>1.6709128863851327E-2</v>
      </c>
      <c r="AI303">
        <f t="shared" si="215"/>
        <v>-1.7674222355239806</v>
      </c>
      <c r="AJ303">
        <f t="shared" si="239"/>
        <v>214.87926548117392</v>
      </c>
      <c r="AK303">
        <f t="shared" si="240"/>
        <v>-68.037841263610204</v>
      </c>
      <c r="AL303">
        <f t="shared" si="241"/>
        <v>0.99351324280145348</v>
      </c>
      <c r="AM303">
        <f t="shared" si="216"/>
        <v>214.87102901414846</v>
      </c>
      <c r="AN303">
        <f t="shared" si="217"/>
        <v>23.439444202895945</v>
      </c>
      <c r="AO303">
        <f t="shared" si="218"/>
        <v>-2.1664843322117921E-3</v>
      </c>
      <c r="AP303">
        <f t="shared" si="219"/>
        <v>23.437277718563735</v>
      </c>
      <c r="AQ303">
        <f t="shared" si="220"/>
        <v>-13.144231655241219</v>
      </c>
      <c r="AR303">
        <f t="shared" si="222"/>
        <v>4.3026926145652386E-2</v>
      </c>
      <c r="AS303">
        <f t="shared" si="223"/>
        <v>16.224842623349335</v>
      </c>
      <c r="AT303">
        <f t="shared" si="242"/>
        <v>79.110796439790477</v>
      </c>
      <c r="AU303" s="38">
        <f t="shared" si="224"/>
        <v>0.53911708151156301</v>
      </c>
      <c r="AV303">
        <f t="shared" si="225"/>
        <v>-13.070335309369511</v>
      </c>
      <c r="AW303">
        <f t="shared" si="226"/>
        <v>-13.217374904902298</v>
      </c>
      <c r="AX303">
        <f t="shared" si="245"/>
        <v>79.181418649072654</v>
      </c>
      <c r="AY303">
        <f t="shared" si="245"/>
        <v>79.040837462093407</v>
      </c>
      <c r="AZ303" s="39">
        <f t="shared" si="227"/>
        <v>0.31916869637525003</v>
      </c>
      <c r="BA303" s="39">
        <f t="shared" si="228"/>
        <v>0.75867496335071138</v>
      </c>
      <c r="BB303" s="10">
        <f t="shared" si="243"/>
        <v>632.8890244446643</v>
      </c>
    </row>
    <row r="304" spans="1:54" x14ac:dyDescent="0.35">
      <c r="D304" s="8">
        <f t="shared" si="244"/>
        <v>36097</v>
      </c>
      <c r="E304" s="9">
        <f t="shared" si="221"/>
        <v>0.55208333333333337</v>
      </c>
      <c r="F304" s="10">
        <f t="shared" si="229"/>
        <v>2451116.010416667</v>
      </c>
      <c r="G304" s="7">
        <f t="shared" si="230"/>
        <v>-1.1745094683997889E-2</v>
      </c>
      <c r="H304" s="6">
        <f t="shared" si="197"/>
        <v>217.63400969166105</v>
      </c>
      <c r="I304">
        <f t="shared" si="198"/>
        <v>-65.283144211254182</v>
      </c>
      <c r="J304" s="6">
        <f t="shared" si="199"/>
        <v>1.6709127711067313E-2</v>
      </c>
      <c r="K304">
        <f t="shared" si="200"/>
        <v>-1.7543572601611279</v>
      </c>
      <c r="L304">
        <f t="shared" si="231"/>
        <v>215.87965243149992</v>
      </c>
      <c r="M304">
        <f t="shared" si="232"/>
        <v>-67.037501471415311</v>
      </c>
      <c r="N304">
        <f t="shared" si="233"/>
        <v>0.99324713491909411</v>
      </c>
      <c r="O304">
        <f t="shared" si="201"/>
        <v>215.87141222053992</v>
      </c>
      <c r="P304">
        <f t="shared" si="202"/>
        <v>23.439443846256474</v>
      </c>
      <c r="Q304">
        <f t="shared" si="203"/>
        <v>-2.1652208163711866E-3</v>
      </c>
      <c r="R304">
        <f t="shared" si="204"/>
        <v>23.437278625440101</v>
      </c>
      <c r="S304">
        <f t="shared" si="205"/>
        <v>-13.47763837941476</v>
      </c>
      <c r="T304">
        <f t="shared" si="206"/>
        <v>4.3026929570104844E-2</v>
      </c>
      <c r="U304">
        <f t="shared" si="207"/>
        <v>16.298268289082252</v>
      </c>
      <c r="V304">
        <f t="shared" si="208"/>
        <v>738.74482828908219</v>
      </c>
      <c r="W304">
        <f t="shared" si="234"/>
        <v>4.6862070722705482</v>
      </c>
      <c r="X304">
        <f t="shared" si="209"/>
        <v>55.466915808602941</v>
      </c>
      <c r="Y304">
        <f t="shared" si="235"/>
        <v>34.533084191397059</v>
      </c>
      <c r="Z304">
        <f t="shared" si="236"/>
        <v>2.3393686835927921E-2</v>
      </c>
      <c r="AA304" s="13">
        <f t="shared" si="237"/>
        <v>34.55647787823299</v>
      </c>
      <c r="AB304" s="13">
        <f t="shared" si="210"/>
        <v>185.53431170959956</v>
      </c>
      <c r="AD304" s="10">
        <f t="shared" si="211"/>
        <v>2451116.0087176668</v>
      </c>
      <c r="AE304" s="1">
        <f t="shared" si="238"/>
        <v>-1.1745141200086358E-2</v>
      </c>
      <c r="AF304">
        <f t="shared" si="212"/>
        <v>217.63233507666706</v>
      </c>
      <c r="AG304">
        <f t="shared" si="213"/>
        <v>-65.284818746262431</v>
      </c>
      <c r="AH304">
        <f t="shared" si="214"/>
        <v>1.6709127713022572E-2</v>
      </c>
      <c r="AI304">
        <f t="shared" si="215"/>
        <v>-1.75437987318394</v>
      </c>
      <c r="AJ304">
        <f t="shared" si="239"/>
        <v>215.87795520348311</v>
      </c>
      <c r="AK304">
        <f t="shared" si="240"/>
        <v>-67.039198619446367</v>
      </c>
      <c r="AL304">
        <f t="shared" si="241"/>
        <v>0.99324758463174512</v>
      </c>
      <c r="AM304">
        <f t="shared" si="216"/>
        <v>215.86971499887144</v>
      </c>
      <c r="AN304">
        <f t="shared" si="217"/>
        <v>23.439443846861376</v>
      </c>
      <c r="AO304">
        <f t="shared" si="218"/>
        <v>-2.1652229610151282E-3</v>
      </c>
      <c r="AP304">
        <f t="shared" si="219"/>
        <v>23.437278623900362</v>
      </c>
      <c r="AQ304">
        <f t="shared" si="220"/>
        <v>-13.477075856829165</v>
      </c>
      <c r="AR304">
        <f t="shared" si="222"/>
        <v>4.302692956429064E-2</v>
      </c>
      <c r="AS304">
        <f t="shared" si="223"/>
        <v>16.298154751501755</v>
      </c>
      <c r="AT304">
        <f t="shared" si="242"/>
        <v>78.791982318599835</v>
      </c>
      <c r="AU304" s="38">
        <f t="shared" si="224"/>
        <v>0.53906617031145709</v>
      </c>
      <c r="AV304">
        <f t="shared" si="225"/>
        <v>-13.404227372255926</v>
      </c>
      <c r="AW304">
        <f t="shared" si="226"/>
        <v>-13.549149767620323</v>
      </c>
      <c r="AX304">
        <f t="shared" si="245"/>
        <v>78.861861543451141</v>
      </c>
      <c r="AY304">
        <f t="shared" si="245"/>
        <v>78.722789402696179</v>
      </c>
      <c r="AZ304" s="39">
        <f t="shared" si="227"/>
        <v>0.32000544380187063</v>
      </c>
      <c r="BA304" s="39">
        <f t="shared" si="228"/>
        <v>0.75774058531894661</v>
      </c>
      <c r="BB304" s="10">
        <f t="shared" si="243"/>
        <v>630.33860378458928</v>
      </c>
    </row>
    <row r="305" spans="4:54" x14ac:dyDescent="0.35">
      <c r="D305" s="8">
        <f t="shared" si="244"/>
        <v>36098</v>
      </c>
      <c r="E305" s="9">
        <f t="shared" si="221"/>
        <v>0.55208333333333337</v>
      </c>
      <c r="F305" s="10">
        <f t="shared" si="229"/>
        <v>2451117.010416667</v>
      </c>
      <c r="G305" s="7">
        <f t="shared" si="230"/>
        <v>-1.1717716176126568E-2</v>
      </c>
      <c r="H305" s="6">
        <f t="shared" si="197"/>
        <v>218.61965705163055</v>
      </c>
      <c r="I305">
        <f t="shared" si="198"/>
        <v>-64.297543929430503</v>
      </c>
      <c r="J305" s="6">
        <f t="shared" si="199"/>
        <v>1.6709126560238367E-2</v>
      </c>
      <c r="K305">
        <f t="shared" si="200"/>
        <v>-1.7407815820535322</v>
      </c>
      <c r="L305">
        <f t="shared" si="231"/>
        <v>216.87887546957703</v>
      </c>
      <c r="M305">
        <f t="shared" si="232"/>
        <v>-66.038325511484032</v>
      </c>
      <c r="N305">
        <f t="shared" si="233"/>
        <v>0.99298343525381783</v>
      </c>
      <c r="O305">
        <f t="shared" si="201"/>
        <v>216.87063152321284</v>
      </c>
      <c r="P305">
        <f t="shared" si="202"/>
        <v>23.439443490221905</v>
      </c>
      <c r="Q305">
        <f t="shared" si="203"/>
        <v>-2.163957592547814E-3</v>
      </c>
      <c r="R305">
        <f t="shared" si="204"/>
        <v>23.437279532629358</v>
      </c>
      <c r="S305">
        <f t="shared" si="205"/>
        <v>-13.806937450721891</v>
      </c>
      <c r="T305">
        <f t="shared" si="206"/>
        <v>4.3026932995738947E-2</v>
      </c>
      <c r="U305">
        <f t="shared" si="207"/>
        <v>16.358543555995801</v>
      </c>
      <c r="V305">
        <f t="shared" si="208"/>
        <v>738.80510355599574</v>
      </c>
      <c r="W305">
        <f t="shared" si="234"/>
        <v>4.7012758889989357</v>
      </c>
      <c r="X305">
        <f t="shared" si="209"/>
        <v>55.796396824157625</v>
      </c>
      <c r="Y305">
        <f t="shared" si="235"/>
        <v>34.203603175842375</v>
      </c>
      <c r="Z305">
        <f t="shared" si="236"/>
        <v>2.368268216518736E-2</v>
      </c>
      <c r="AA305" s="13">
        <f t="shared" si="237"/>
        <v>34.227285858007562</v>
      </c>
      <c r="AB305" s="13">
        <f t="shared" si="210"/>
        <v>185.52252987579521</v>
      </c>
      <c r="AD305" s="10">
        <f t="shared" si="211"/>
        <v>2451117.0087176668</v>
      </c>
      <c r="AE305" s="1">
        <f t="shared" si="238"/>
        <v>-1.1717762692215037E-2</v>
      </c>
      <c r="AF305">
        <f t="shared" si="212"/>
        <v>218.61798243663657</v>
      </c>
      <c r="AG305">
        <f t="shared" si="213"/>
        <v>-64.299218464438809</v>
      </c>
      <c r="AH305">
        <f t="shared" si="214"/>
        <v>1.6709126562193626E-2</v>
      </c>
      <c r="AI305">
        <f t="shared" si="215"/>
        <v>-1.7408050966390913</v>
      </c>
      <c r="AJ305">
        <f t="shared" si="239"/>
        <v>216.87717733999747</v>
      </c>
      <c r="AK305">
        <f t="shared" si="240"/>
        <v>-66.040023561077902</v>
      </c>
      <c r="AL305">
        <f t="shared" si="241"/>
        <v>0.99298388157545114</v>
      </c>
      <c r="AM305">
        <f t="shared" si="216"/>
        <v>216.86893339997789</v>
      </c>
      <c r="AN305">
        <f t="shared" si="217"/>
        <v>23.439443490826807</v>
      </c>
      <c r="AO305">
        <f t="shared" si="218"/>
        <v>-2.163959740333113E-3</v>
      </c>
      <c r="AP305">
        <f t="shared" si="219"/>
        <v>23.437279531086475</v>
      </c>
      <c r="AQ305">
        <f t="shared" si="220"/>
        <v>-13.806381036382843</v>
      </c>
      <c r="AR305">
        <f t="shared" si="222"/>
        <v>4.3026932989912878E-2</v>
      </c>
      <c r="AS305">
        <f t="shared" si="223"/>
        <v>16.358452293568845</v>
      </c>
      <c r="AT305">
        <f t="shared" si="242"/>
        <v>78.475374578055266</v>
      </c>
      <c r="AU305" s="38">
        <f t="shared" si="224"/>
        <v>0.53902429701835497</v>
      </c>
      <c r="AV305">
        <f t="shared" si="225"/>
        <v>-13.73459673828293</v>
      </c>
      <c r="AW305">
        <f t="shared" si="226"/>
        <v>-13.87736940611223</v>
      </c>
      <c r="AX305">
        <f t="shared" si="245"/>
        <v>78.54449326129226</v>
      </c>
      <c r="AY305">
        <f t="shared" si="245"/>
        <v>78.406965475298108</v>
      </c>
      <c r="AZ305" s="39">
        <f t="shared" si="227"/>
        <v>0.32084514907032086</v>
      </c>
      <c r="BA305" s="39">
        <f t="shared" si="228"/>
        <v>0.75682142333862745</v>
      </c>
      <c r="BB305" s="10">
        <f t="shared" si="243"/>
        <v>627.80583494636153</v>
      </c>
    </row>
    <row r="306" spans="4:54" x14ac:dyDescent="0.35">
      <c r="D306" s="8">
        <f t="shared" si="244"/>
        <v>36099</v>
      </c>
      <c r="E306" s="9">
        <f t="shared" si="221"/>
        <v>0.55208333333333337</v>
      </c>
      <c r="F306" s="10">
        <f t="shared" si="229"/>
        <v>2451118.010416667</v>
      </c>
      <c r="G306" s="7">
        <f t="shared" si="230"/>
        <v>-1.1690337668255247E-2</v>
      </c>
      <c r="H306" s="6">
        <f t="shared" si="197"/>
        <v>219.60530441160051</v>
      </c>
      <c r="I306">
        <f t="shared" si="198"/>
        <v>-63.311943647607222</v>
      </c>
      <c r="J306" s="6">
        <f t="shared" si="199"/>
        <v>1.6709125409409234E-2</v>
      </c>
      <c r="K306">
        <f t="shared" si="200"/>
        <v>-1.7266770896240289</v>
      </c>
      <c r="L306">
        <f t="shared" si="231"/>
        <v>217.8786273219765</v>
      </c>
      <c r="M306">
        <f t="shared" si="232"/>
        <v>-65.038620737231255</v>
      </c>
      <c r="N306">
        <f t="shared" si="233"/>
        <v>0.99272177209311574</v>
      </c>
      <c r="O306">
        <f t="shared" si="201"/>
        <v>217.87037964238965</v>
      </c>
      <c r="P306">
        <f t="shared" si="202"/>
        <v>23.439443134187336</v>
      </c>
      <c r="Q306">
        <f t="shared" si="203"/>
        <v>-2.1626925203199381E-3</v>
      </c>
      <c r="R306">
        <f t="shared" si="204"/>
        <v>23.437280441667017</v>
      </c>
      <c r="S306">
        <f t="shared" si="205"/>
        <v>-14.132585068381539</v>
      </c>
      <c r="T306">
        <f t="shared" si="206"/>
        <v>4.3026936428352966E-2</v>
      </c>
      <c r="U306">
        <f t="shared" si="207"/>
        <v>16.405616055697955</v>
      </c>
      <c r="V306">
        <f t="shared" si="208"/>
        <v>738.8521760556979</v>
      </c>
      <c r="W306">
        <f t="shared" si="234"/>
        <v>4.713044013924474</v>
      </c>
      <c r="X306">
        <f t="shared" si="209"/>
        <v>56.121999176050871</v>
      </c>
      <c r="Y306">
        <f t="shared" si="235"/>
        <v>33.878000823949129</v>
      </c>
      <c r="Z306">
        <f t="shared" si="236"/>
        <v>2.3973064176512841E-2</v>
      </c>
      <c r="AA306" s="13">
        <f t="shared" si="237"/>
        <v>33.901973888125646</v>
      </c>
      <c r="AB306" s="13">
        <f t="shared" si="210"/>
        <v>185.50726983350992</v>
      </c>
      <c r="AD306" s="10">
        <f t="shared" si="211"/>
        <v>2451118.0087176668</v>
      </c>
      <c r="AE306" s="1">
        <f t="shared" si="238"/>
        <v>-1.1690384184343715E-2</v>
      </c>
      <c r="AF306">
        <f t="shared" si="212"/>
        <v>219.60362979660653</v>
      </c>
      <c r="AG306">
        <f t="shared" si="213"/>
        <v>-63.313618182615471</v>
      </c>
      <c r="AH306">
        <f t="shared" si="214"/>
        <v>1.6709125411364493E-2</v>
      </c>
      <c r="AI306">
        <f t="shared" si="215"/>
        <v>-1.7267014995198242</v>
      </c>
      <c r="AJ306">
        <f t="shared" si="239"/>
        <v>217.87692829708669</v>
      </c>
      <c r="AK306">
        <f t="shared" si="240"/>
        <v>-65.040319682135291</v>
      </c>
      <c r="AL306">
        <f t="shared" si="241"/>
        <v>0.99272221488609924</v>
      </c>
      <c r="AM306">
        <f t="shared" si="216"/>
        <v>217.86868062384073</v>
      </c>
      <c r="AN306">
        <f t="shared" si="217"/>
        <v>23.439443134792239</v>
      </c>
      <c r="AO306">
        <f t="shared" si="218"/>
        <v>-2.1626946712447613E-3</v>
      </c>
      <c r="AP306">
        <f t="shared" si="219"/>
        <v>23.437280440120993</v>
      </c>
      <c r="AQ306">
        <f t="shared" si="220"/>
        <v>-14.132034953168677</v>
      </c>
      <c r="AR306">
        <f t="shared" si="222"/>
        <v>4.3026936422515032E-2</v>
      </c>
      <c r="AS306">
        <f t="shared" si="223"/>
        <v>16.405547377025009</v>
      </c>
      <c r="AT306">
        <f t="shared" si="242"/>
        <v>78.16108221156253</v>
      </c>
      <c r="AU306" s="38">
        <f t="shared" si="224"/>
        <v>0.53899159209928826</v>
      </c>
      <c r="AV306">
        <f t="shared" si="225"/>
        <v>-14.061330890495302</v>
      </c>
      <c r="AW306">
        <f t="shared" si="226"/>
        <v>-14.201921862770522</v>
      </c>
      <c r="AX306">
        <f t="shared" si="245"/>
        <v>78.229422419237494</v>
      </c>
      <c r="AY306">
        <f t="shared" si="245"/>
        <v>78.093475044242894</v>
      </c>
      <c r="AZ306" s="39">
        <f t="shared" si="227"/>
        <v>0.32168764093473967</v>
      </c>
      <c r="BA306" s="39">
        <f t="shared" si="228"/>
        <v>0.75591791166662958</v>
      </c>
      <c r="BB306" s="10">
        <f t="shared" si="243"/>
        <v>625.29158985392155</v>
      </c>
    </row>
    <row r="307" spans="4:54" x14ac:dyDescent="0.35">
      <c r="D307" s="8">
        <f t="shared" si="244"/>
        <v>36100</v>
      </c>
      <c r="E307" s="9">
        <f t="shared" si="221"/>
        <v>0.55208333333333337</v>
      </c>
      <c r="F307" s="10">
        <f t="shared" si="229"/>
        <v>2451119.010416667</v>
      </c>
      <c r="G307" s="7">
        <f t="shared" si="230"/>
        <v>-1.1662959160383925E-2</v>
      </c>
      <c r="H307" s="6">
        <f t="shared" si="197"/>
        <v>220.59095177157093</v>
      </c>
      <c r="I307">
        <f t="shared" si="198"/>
        <v>-62.326343365784112</v>
      </c>
      <c r="J307" s="6">
        <f t="shared" si="199"/>
        <v>1.6709124258579906E-2</v>
      </c>
      <c r="K307">
        <f t="shared" si="200"/>
        <v>-1.7120475492823986</v>
      </c>
      <c r="L307">
        <f t="shared" si="231"/>
        <v>218.87890422228853</v>
      </c>
      <c r="M307">
        <f t="shared" si="232"/>
        <v>-64.038390915066515</v>
      </c>
      <c r="N307">
        <f t="shared" si="233"/>
        <v>0.99246222618941848</v>
      </c>
      <c r="O307">
        <f t="shared" si="201"/>
        <v>218.87065281166372</v>
      </c>
      <c r="P307">
        <f t="shared" si="202"/>
        <v>23.439442778152767</v>
      </c>
      <c r="Q307">
        <f t="shared" si="203"/>
        <v>-2.1614256007681572E-3</v>
      </c>
      <c r="R307">
        <f t="shared" si="204"/>
        <v>23.437281352551999</v>
      </c>
      <c r="S307">
        <f t="shared" si="205"/>
        <v>-14.454468791782727</v>
      </c>
      <c r="T307">
        <f t="shared" si="206"/>
        <v>4.3026939867942787E-2</v>
      </c>
      <c r="U307">
        <f t="shared" si="207"/>
        <v>16.439310559950059</v>
      </c>
      <c r="V307">
        <f t="shared" si="208"/>
        <v>738.88587055995004</v>
      </c>
      <c r="W307">
        <f t="shared" si="234"/>
        <v>4.7214676399875088</v>
      </c>
      <c r="X307">
        <f t="shared" si="209"/>
        <v>56.443609413929792</v>
      </c>
      <c r="Y307">
        <f t="shared" si="235"/>
        <v>33.556390586070208</v>
      </c>
      <c r="Z307">
        <f t="shared" si="236"/>
        <v>2.4264695076670641E-2</v>
      </c>
      <c r="AA307" s="13">
        <f t="shared" si="237"/>
        <v>33.580655281146882</v>
      </c>
      <c r="AB307" s="13">
        <f t="shared" si="210"/>
        <v>185.4885435861959</v>
      </c>
      <c r="AD307" s="10">
        <f t="shared" si="211"/>
        <v>2451119.0087176668</v>
      </c>
      <c r="AE307" s="1">
        <f t="shared" si="238"/>
        <v>-1.1663005676472394E-2</v>
      </c>
      <c r="AF307">
        <f t="shared" si="212"/>
        <v>220.58927715657688</v>
      </c>
      <c r="AG307">
        <f t="shared" si="213"/>
        <v>-62.328017900792361</v>
      </c>
      <c r="AH307">
        <f t="shared" si="214"/>
        <v>1.6709124260535165E-2</v>
      </c>
      <c r="AI307">
        <f t="shared" si="215"/>
        <v>-1.7120728479433407</v>
      </c>
      <c r="AJ307">
        <f t="shared" si="239"/>
        <v>218.87720430863354</v>
      </c>
      <c r="AK307">
        <f t="shared" si="240"/>
        <v>-64.040090748735707</v>
      </c>
      <c r="AL307">
        <f t="shared" si="241"/>
        <v>0.99246266531699368</v>
      </c>
      <c r="AM307">
        <f t="shared" si="216"/>
        <v>218.86895290434592</v>
      </c>
      <c r="AN307">
        <f t="shared" si="217"/>
        <v>23.43944277875767</v>
      </c>
      <c r="AO307">
        <f t="shared" si="218"/>
        <v>-2.1614277548306663E-3</v>
      </c>
      <c r="AP307">
        <f t="shared" si="219"/>
        <v>23.437281351002838</v>
      </c>
      <c r="AQ307">
        <f t="shared" si="220"/>
        <v>-14.453925166875857</v>
      </c>
      <c r="AR307">
        <f t="shared" si="222"/>
        <v>4.3026939862093001E-2</v>
      </c>
      <c r="AS307">
        <f t="shared" si="223"/>
        <v>16.439264751748638</v>
      </c>
      <c r="AT307">
        <f t="shared" si="242"/>
        <v>77.849217495009356</v>
      </c>
      <c r="AU307" s="38">
        <f t="shared" si="224"/>
        <v>0.5389681772557301</v>
      </c>
      <c r="AV307">
        <f t="shared" si="225"/>
        <v>-14.384317107830286</v>
      </c>
      <c r="AW307">
        <f t="shared" si="226"/>
        <v>-14.522694985307051</v>
      </c>
      <c r="AX307">
        <f t="shared" si="245"/>
        <v>77.916760919089754</v>
      </c>
      <c r="AY307">
        <f t="shared" si="245"/>
        <v>77.782430752577412</v>
      </c>
      <c r="AZ307" s="39">
        <f t="shared" si="227"/>
        <v>0.32253273025825852</v>
      </c>
      <c r="BA307" s="39">
        <f t="shared" si="228"/>
        <v>0.75503048490177838</v>
      </c>
      <c r="BB307" s="10">
        <f t="shared" si="243"/>
        <v>622.79676668666866</v>
      </c>
    </row>
    <row r="308" spans="4:54" x14ac:dyDescent="0.35">
      <c r="D308" s="8">
        <f t="shared" si="244"/>
        <v>36101</v>
      </c>
      <c r="E308" s="9">
        <f t="shared" si="221"/>
        <v>0.55208333333333337</v>
      </c>
      <c r="F308" s="10">
        <f t="shared" si="229"/>
        <v>2451120.010416667</v>
      </c>
      <c r="G308" s="7">
        <f t="shared" si="230"/>
        <v>-1.1635580652512604E-2</v>
      </c>
      <c r="H308" s="6">
        <f t="shared" si="197"/>
        <v>221.5765991315418</v>
      </c>
      <c r="I308">
        <f t="shared" si="198"/>
        <v>-61.340743083961172</v>
      </c>
      <c r="J308" s="6">
        <f t="shared" si="199"/>
        <v>1.6709123107750391E-2</v>
      </c>
      <c r="K308">
        <f t="shared" si="200"/>
        <v>-1.6968968993428832</v>
      </c>
      <c r="L308">
        <f t="shared" si="231"/>
        <v>219.87970223219892</v>
      </c>
      <c r="M308">
        <f t="shared" si="232"/>
        <v>-63.037639983304054</v>
      </c>
      <c r="N308">
        <f t="shared" si="233"/>
        <v>0.99220487776714206</v>
      </c>
      <c r="O308">
        <f t="shared" si="201"/>
        <v>219.87144709272408</v>
      </c>
      <c r="P308">
        <f t="shared" si="202"/>
        <v>23.439442422118198</v>
      </c>
      <c r="Q308">
        <f t="shared" si="203"/>
        <v>-2.1601568349746453E-3</v>
      </c>
      <c r="R308">
        <f t="shared" si="204"/>
        <v>23.437282265283223</v>
      </c>
      <c r="S308">
        <f t="shared" si="205"/>
        <v>-14.772476027647636</v>
      </c>
      <c r="T308">
        <f t="shared" si="206"/>
        <v>4.3026943314504351E-2</v>
      </c>
      <c r="U308">
        <f t="shared" si="207"/>
        <v>16.459464974941564</v>
      </c>
      <c r="V308">
        <f t="shared" si="208"/>
        <v>738.90602497494149</v>
      </c>
      <c r="W308">
        <f t="shared" si="234"/>
        <v>4.726506243735372</v>
      </c>
      <c r="X308">
        <f t="shared" si="209"/>
        <v>56.761114606877896</v>
      </c>
      <c r="Y308">
        <f t="shared" si="235"/>
        <v>33.238885393122104</v>
      </c>
      <c r="Z308">
        <f t="shared" si="236"/>
        <v>2.455742790160605E-2</v>
      </c>
      <c r="AA308" s="13">
        <f t="shared" si="237"/>
        <v>33.263442821023709</v>
      </c>
      <c r="AB308" s="13">
        <f t="shared" si="210"/>
        <v>185.46636575952596</v>
      </c>
      <c r="AD308" s="10">
        <f t="shared" si="211"/>
        <v>2451120.0087176668</v>
      </c>
      <c r="AE308" s="1">
        <f t="shared" si="238"/>
        <v>-1.1635627168601075E-2</v>
      </c>
      <c r="AF308">
        <f t="shared" si="212"/>
        <v>221.5749245165477</v>
      </c>
      <c r="AG308">
        <f t="shared" si="213"/>
        <v>-61.342417618969478</v>
      </c>
      <c r="AH308">
        <f t="shared" si="214"/>
        <v>1.670912310970565E-2</v>
      </c>
      <c r="AI308">
        <f t="shared" si="215"/>
        <v>-1.6969230799323503</v>
      </c>
      <c r="AJ308">
        <f t="shared" si="239"/>
        <v>219.87800143661534</v>
      </c>
      <c r="AK308">
        <f t="shared" si="240"/>
        <v>-63.039340698901825</v>
      </c>
      <c r="AL308">
        <f t="shared" si="241"/>
        <v>0.99220531309347115</v>
      </c>
      <c r="AM308">
        <f t="shared" si="216"/>
        <v>219.86974630347393</v>
      </c>
      <c r="AN308">
        <f t="shared" si="217"/>
        <v>23.439442422723101</v>
      </c>
      <c r="AO308">
        <f t="shared" si="218"/>
        <v>-2.160158992173001E-3</v>
      </c>
      <c r="AP308">
        <f t="shared" si="219"/>
        <v>23.437282263730928</v>
      </c>
      <c r="AQ308">
        <f t="shared" si="220"/>
        <v>-14.771939084444359</v>
      </c>
      <c r="AR308">
        <f t="shared" si="222"/>
        <v>4.3026943308642727E-2</v>
      </c>
      <c r="AS308">
        <f t="shared" si="223"/>
        <v>16.459442301185572</v>
      </c>
      <c r="AT308">
        <f t="shared" si="242"/>
        <v>77.539896000675512</v>
      </c>
      <c r="AU308" s="38">
        <f t="shared" si="224"/>
        <v>0.53895416506862115</v>
      </c>
      <c r="AV308">
        <f t="shared" si="225"/>
        <v>-14.703442511958167</v>
      </c>
      <c r="AW308">
        <f t="shared" si="226"/>
        <v>-14.839576473564172</v>
      </c>
      <c r="AX308">
        <f t="shared" si="245"/>
        <v>77.606623963127944</v>
      </c>
      <c r="AY308">
        <f t="shared" si="245"/>
        <v>77.473948534523885</v>
      </c>
      <c r="AZ308" s="39">
        <f t="shared" si="227"/>
        <v>0.32338020961548791</v>
      </c>
      <c r="BA308" s="39">
        <f t="shared" si="228"/>
        <v>0.7541595776645208</v>
      </c>
      <c r="BB308" s="10">
        <f t="shared" si="243"/>
        <v>620.32228999060726</v>
      </c>
    </row>
    <row r="309" spans="4:54" x14ac:dyDescent="0.35">
      <c r="D309" s="8">
        <f t="shared" si="244"/>
        <v>36102</v>
      </c>
      <c r="E309" s="9">
        <f t="shared" si="221"/>
        <v>0.55208333333333337</v>
      </c>
      <c r="F309" s="10">
        <f t="shared" si="229"/>
        <v>2451121.010416667</v>
      </c>
      <c r="G309" s="7">
        <f t="shared" si="230"/>
        <v>-1.1608202144641283E-2</v>
      </c>
      <c r="H309" s="6">
        <f t="shared" si="197"/>
        <v>222.56224649151312</v>
      </c>
      <c r="I309">
        <f t="shared" si="198"/>
        <v>-60.355142802138516</v>
      </c>
      <c r="J309" s="6">
        <f t="shared" si="199"/>
        <v>1.6709121956920685E-2</v>
      </c>
      <c r="K309">
        <f t="shared" si="200"/>
        <v>-1.6812292493727747</v>
      </c>
      <c r="L309">
        <f t="shared" si="231"/>
        <v>220.88101724214036</v>
      </c>
      <c r="M309">
        <f t="shared" si="232"/>
        <v>-62.036372051511293</v>
      </c>
      <c r="N309">
        <f t="shared" si="233"/>
        <v>0.99194980649496978</v>
      </c>
      <c r="O309">
        <f t="shared" si="201"/>
        <v>220.87275837600654</v>
      </c>
      <c r="P309">
        <f t="shared" si="202"/>
        <v>23.439442066083629</v>
      </c>
      <c r="Q309">
        <f t="shared" si="203"/>
        <v>-2.1588862240231538E-3</v>
      </c>
      <c r="R309">
        <f t="shared" si="204"/>
        <v>23.437283179859605</v>
      </c>
      <c r="S309">
        <f t="shared" si="205"/>
        <v>-15.086494080151802</v>
      </c>
      <c r="T309">
        <f t="shared" si="206"/>
        <v>4.3026946768033557E-2</v>
      </c>
      <c r="U309">
        <f t="shared" si="207"/>
        <v>16.465930842666012</v>
      </c>
      <c r="V309">
        <f t="shared" si="208"/>
        <v>738.91249084266599</v>
      </c>
      <c r="W309">
        <f t="shared" si="234"/>
        <v>4.7281227106664971</v>
      </c>
      <c r="X309">
        <f t="shared" si="209"/>
        <v>57.074402402938965</v>
      </c>
      <c r="Y309">
        <f t="shared" si="235"/>
        <v>32.925597597061035</v>
      </c>
      <c r="Z309">
        <f t="shared" si="236"/>
        <v>2.485110625996757E-2</v>
      </c>
      <c r="AA309" s="13">
        <f t="shared" si="237"/>
        <v>32.950448703321001</v>
      </c>
      <c r="AB309" s="13">
        <f t="shared" si="210"/>
        <v>185.44075361264493</v>
      </c>
      <c r="AD309" s="10">
        <f t="shared" si="211"/>
        <v>2451121.0087176668</v>
      </c>
      <c r="AE309" s="1">
        <f t="shared" si="238"/>
        <v>-1.1608248660729754E-2</v>
      </c>
      <c r="AF309">
        <f t="shared" si="212"/>
        <v>222.56057187651902</v>
      </c>
      <c r="AG309">
        <f t="shared" si="213"/>
        <v>-60.356817337146822</v>
      </c>
      <c r="AH309">
        <f t="shared" si="214"/>
        <v>1.6709121958875944E-2</v>
      </c>
      <c r="AI309">
        <f t="shared" si="215"/>
        <v>-1.6812563047637756</v>
      </c>
      <c r="AJ309">
        <f t="shared" si="239"/>
        <v>220.87931557175526</v>
      </c>
      <c r="AK309">
        <f t="shared" si="240"/>
        <v>-62.0380736419106</v>
      </c>
      <c r="AL309">
        <f t="shared" si="241"/>
        <v>0.99195023788518266</v>
      </c>
      <c r="AM309">
        <f t="shared" si="216"/>
        <v>220.87105671195116</v>
      </c>
      <c r="AN309">
        <f t="shared" si="217"/>
        <v>23.439442066688532</v>
      </c>
      <c r="AO309">
        <f t="shared" si="218"/>
        <v>-2.158888384355513E-3</v>
      </c>
      <c r="AP309">
        <f t="shared" si="219"/>
        <v>23.437283178304178</v>
      </c>
      <c r="AQ309">
        <f t="shared" si="220"/>
        <v>-15.085964010179627</v>
      </c>
      <c r="AR309">
        <f t="shared" si="222"/>
        <v>4.3026946762160109E-2</v>
      </c>
      <c r="AS309">
        <f t="shared" si="223"/>
        <v>16.465931543743242</v>
      </c>
      <c r="AT309">
        <f t="shared" si="242"/>
        <v>77.233236601504004</v>
      </c>
      <c r="AU309" s="38">
        <f t="shared" si="224"/>
        <v>0.5389496586501783</v>
      </c>
      <c r="AV309">
        <f t="shared" si="225"/>
        <v>-15.018594117434956</v>
      </c>
      <c r="AW309">
        <f t="shared" si="226"/>
        <v>-15.152453929585938</v>
      </c>
      <c r="AX309">
        <f t="shared" si="245"/>
        <v>77.299130059832862</v>
      </c>
      <c r="AY309">
        <f t="shared" si="245"/>
        <v>77.168147618264626</v>
      </c>
      <c r="AZ309" s="39">
        <f t="shared" si="227"/>
        <v>0.32422985292842033</v>
      </c>
      <c r="BA309" s="39">
        <f t="shared" si="228"/>
        <v>0.75330562425646896</v>
      </c>
      <c r="BB309" s="10">
        <f t="shared" si="243"/>
        <v>617.86911071239001</v>
      </c>
    </row>
    <row r="310" spans="4:54" x14ac:dyDescent="0.35">
      <c r="D310" s="8">
        <f t="shared" si="244"/>
        <v>36103</v>
      </c>
      <c r="E310" s="9">
        <f t="shared" si="221"/>
        <v>0.55208333333333337</v>
      </c>
      <c r="F310" s="10">
        <f t="shared" si="229"/>
        <v>2451122.010416667</v>
      </c>
      <c r="G310" s="7">
        <f t="shared" si="230"/>
        <v>-1.1580823636769964E-2</v>
      </c>
      <c r="H310" s="6">
        <f t="shared" si="197"/>
        <v>223.54789385148484</v>
      </c>
      <c r="I310">
        <f t="shared" si="198"/>
        <v>-59.369542520316202</v>
      </c>
      <c r="J310" s="6">
        <f t="shared" si="199"/>
        <v>1.6709120806090789E-2</v>
      </c>
      <c r="K310">
        <f t="shared" si="200"/>
        <v>-1.6650488794704703</v>
      </c>
      <c r="L310">
        <f t="shared" si="231"/>
        <v>221.88284497201437</v>
      </c>
      <c r="M310">
        <f t="shared" si="232"/>
        <v>-61.03459139978667</v>
      </c>
      <c r="N310">
        <f t="shared" si="233"/>
        <v>0.99169709145816753</v>
      </c>
      <c r="O310">
        <f t="shared" si="201"/>
        <v>221.87458238141585</v>
      </c>
      <c r="P310">
        <f t="shared" si="202"/>
        <v>23.43944171004906</v>
      </c>
      <c r="Q310">
        <f t="shared" si="203"/>
        <v>-2.1576137689990099E-3</v>
      </c>
      <c r="R310">
        <f t="shared" si="204"/>
        <v>23.437284096280059</v>
      </c>
      <c r="S310">
        <f t="shared" si="205"/>
        <v>-15.396410204382233</v>
      </c>
      <c r="T310">
        <f t="shared" si="206"/>
        <v>4.302695022852631E-2</v>
      </c>
      <c r="U310">
        <f t="shared" si="207"/>
        <v>16.458573830663578</v>
      </c>
      <c r="V310">
        <f t="shared" si="208"/>
        <v>738.90513383066354</v>
      </c>
      <c r="W310">
        <f t="shared" si="234"/>
        <v>4.7262834576658861</v>
      </c>
      <c r="X310">
        <f t="shared" si="209"/>
        <v>57.383361089575921</v>
      </c>
      <c r="Y310">
        <f t="shared" si="235"/>
        <v>32.616638910424079</v>
      </c>
      <c r="Z310">
        <f t="shared" si="236"/>
        <v>2.5145564093300096E-2</v>
      </c>
      <c r="AA310" s="13">
        <f t="shared" si="237"/>
        <v>32.64178447451738</v>
      </c>
      <c r="AB310" s="13">
        <f t="shared" si="210"/>
        <v>185.41172704588882</v>
      </c>
      <c r="AD310" s="10">
        <f t="shared" si="211"/>
        <v>2451122.0087176668</v>
      </c>
      <c r="AE310" s="1">
        <f t="shared" si="238"/>
        <v>-1.1580870152858433E-2</v>
      </c>
      <c r="AF310">
        <f t="shared" si="212"/>
        <v>223.5462192364908</v>
      </c>
      <c r="AG310">
        <f t="shared" si="213"/>
        <v>-59.37121705532445</v>
      </c>
      <c r="AH310">
        <f t="shared" si="214"/>
        <v>1.6709120808046048E-2</v>
      </c>
      <c r="AI310">
        <f t="shared" si="215"/>
        <v>-1.6650768022469342</v>
      </c>
      <c r="AJ310">
        <f t="shared" si="239"/>
        <v>221.88114243424386</v>
      </c>
      <c r="AK310">
        <f t="shared" si="240"/>
        <v>-61.036293857571387</v>
      </c>
      <c r="AL310">
        <f t="shared" si="241"/>
        <v>0.99169751877840873</v>
      </c>
      <c r="AM310">
        <f t="shared" si="216"/>
        <v>221.87287984997133</v>
      </c>
      <c r="AN310">
        <f t="shared" si="217"/>
        <v>23.439441710653963</v>
      </c>
      <c r="AO310">
        <f t="shared" si="218"/>
        <v>-2.1576159324635281E-3</v>
      </c>
      <c r="AP310">
        <f t="shared" si="219"/>
        <v>23.437284094721498</v>
      </c>
      <c r="AQ310">
        <f t="shared" si="220"/>
        <v>-15.395887199204783</v>
      </c>
      <c r="AR310">
        <f t="shared" si="222"/>
        <v>4.3026950222641039E-2</v>
      </c>
      <c r="AS310">
        <f t="shared" si="223"/>
        <v>16.458598122554541</v>
      </c>
      <c r="AT310">
        <f t="shared" si="242"/>
        <v>76.929361465057411</v>
      </c>
      <c r="AU310" s="38">
        <f t="shared" si="224"/>
        <v>0.53895475130378157</v>
      </c>
      <c r="AV310">
        <f t="shared" si="225"/>
        <v>-15.329658885218896</v>
      </c>
      <c r="AW310">
        <f t="shared" si="226"/>
        <v>-15.461214910999503</v>
      </c>
      <c r="AX310">
        <f t="shared" si="245"/>
        <v>76.994401019346185</v>
      </c>
      <c r="AY310">
        <f t="shared" si="245"/>
        <v>76.865150518365269</v>
      </c>
      <c r="AZ310" s="39">
        <f t="shared" si="227"/>
        <v>0.32508141513893107</v>
      </c>
      <c r="BA310" s="39">
        <f t="shared" si="228"/>
        <v>0.7524690582992406</v>
      </c>
      <c r="BB310" s="10">
        <f t="shared" si="243"/>
        <v>615.43820615084587</v>
      </c>
    </row>
    <row r="311" spans="4:54" x14ac:dyDescent="0.35">
      <c r="D311" s="8">
        <f t="shared" si="244"/>
        <v>36104</v>
      </c>
      <c r="E311" s="9">
        <f t="shared" si="221"/>
        <v>0.55208333333333337</v>
      </c>
      <c r="F311" s="10">
        <f t="shared" si="229"/>
        <v>2451123.010416667</v>
      </c>
      <c r="G311" s="7">
        <f t="shared" si="230"/>
        <v>-1.1553445128898642E-2</v>
      </c>
      <c r="H311" s="6">
        <f t="shared" si="197"/>
        <v>224.53354121145708</v>
      </c>
      <c r="I311">
        <f t="shared" si="198"/>
        <v>-58.383942238493944</v>
      </c>
      <c r="J311" s="6">
        <f t="shared" si="199"/>
        <v>1.6709119655260701E-2</v>
      </c>
      <c r="K311">
        <f t="shared" si="200"/>
        <v>-1.6483602394724788</v>
      </c>
      <c r="L311">
        <f t="shared" si="231"/>
        <v>222.8851809719846</v>
      </c>
      <c r="M311">
        <f t="shared" si="232"/>
        <v>-60.032302477966425</v>
      </c>
      <c r="N311">
        <f t="shared" si="233"/>
        <v>0.99144681113094768</v>
      </c>
      <c r="O311">
        <f t="shared" si="201"/>
        <v>222.87691465911882</v>
      </c>
      <c r="P311">
        <f t="shared" si="202"/>
        <v>23.439441354014487</v>
      </c>
      <c r="Q311">
        <f t="shared" si="203"/>
        <v>-2.1563394709891177E-3</v>
      </c>
      <c r="R311">
        <f t="shared" si="204"/>
        <v>23.437285014543498</v>
      </c>
      <c r="S311">
        <f t="shared" si="205"/>
        <v>-15.702111663176163</v>
      </c>
      <c r="T311">
        <f t="shared" si="206"/>
        <v>4.3026953695978504E-2</v>
      </c>
      <c r="U311">
        <f t="shared" si="207"/>
        <v>16.437274208261229</v>
      </c>
      <c r="V311">
        <f t="shared" si="208"/>
        <v>738.88383420826119</v>
      </c>
      <c r="W311">
        <f t="shared" si="234"/>
        <v>4.7209585520652979</v>
      </c>
      <c r="X311">
        <f t="shared" si="209"/>
        <v>57.687879655018271</v>
      </c>
      <c r="Y311">
        <f t="shared" si="235"/>
        <v>32.312120344981729</v>
      </c>
      <c r="Z311">
        <f t="shared" si="236"/>
        <v>2.5440625455799757E-2</v>
      </c>
      <c r="AA311" s="13">
        <f t="shared" si="237"/>
        <v>32.337560970437529</v>
      </c>
      <c r="AB311" s="13">
        <f t="shared" si="210"/>
        <v>185.37930860480694</v>
      </c>
      <c r="AD311" s="10">
        <f t="shared" si="211"/>
        <v>2451123.0087176668</v>
      </c>
      <c r="AE311" s="1">
        <f t="shared" si="238"/>
        <v>-1.1553491644987111E-2</v>
      </c>
      <c r="AF311">
        <f t="shared" si="212"/>
        <v>224.53186659646303</v>
      </c>
      <c r="AG311">
        <f t="shared" si="213"/>
        <v>-58.385616773502193</v>
      </c>
      <c r="AH311">
        <f t="shared" si="214"/>
        <v>1.6709119657215964E-2</v>
      </c>
      <c r="AI311">
        <f t="shared" si="215"/>
        <v>-1.6483890219306645</v>
      </c>
      <c r="AJ311">
        <f t="shared" si="239"/>
        <v>222.88347757453238</v>
      </c>
      <c r="AK311">
        <f t="shared" si="240"/>
        <v>-60.034005795432854</v>
      </c>
      <c r="AL311">
        <f t="shared" si="241"/>
        <v>0.9914472342484234</v>
      </c>
      <c r="AM311">
        <f t="shared" si="216"/>
        <v>222.87521126798887</v>
      </c>
      <c r="AN311">
        <f t="shared" si="217"/>
        <v>23.43944135461939</v>
      </c>
      <c r="AO311">
        <f t="shared" si="218"/>
        <v>-2.1563416375839466E-3</v>
      </c>
      <c r="AP311">
        <f t="shared" si="219"/>
        <v>23.437285012981807</v>
      </c>
      <c r="AQ311">
        <f t="shared" si="220"/>
        <v>-15.701595914293774</v>
      </c>
      <c r="AR311">
        <f t="shared" si="222"/>
        <v>4.3026953690081408E-2</v>
      </c>
      <c r="AS311">
        <f t="shared" si="223"/>
        <v>16.437322281742524</v>
      </c>
      <c r="AT311">
        <f t="shared" si="242"/>
        <v>76.628396036474058</v>
      </c>
      <c r="AU311" s="38">
        <f t="shared" si="224"/>
        <v>0.53896952619323446</v>
      </c>
      <c r="AV311">
        <f t="shared" si="225"/>
        <v>-15.636523779594771</v>
      </c>
      <c r="AW311">
        <f t="shared" si="226"/>
        <v>-15.765746987749059</v>
      </c>
      <c r="AX311">
        <f t="shared" si="245"/>
        <v>76.692561937976308</v>
      </c>
      <c r="AY311">
        <f t="shared" si="245"/>
        <v>76.565083017153739</v>
      </c>
      <c r="AZ311" s="39">
        <f t="shared" si="227"/>
        <v>0.32593463192107808</v>
      </c>
      <c r="BA311" s="39">
        <f t="shared" si="228"/>
        <v>0.75165031235199486</v>
      </c>
      <c r="BB311" s="10">
        <f t="shared" si="243"/>
        <v>613.03057982052019</v>
      </c>
    </row>
    <row r="312" spans="4:54" x14ac:dyDescent="0.35">
      <c r="D312" s="8">
        <f t="shared" si="244"/>
        <v>36105</v>
      </c>
      <c r="E312" s="9">
        <f t="shared" si="221"/>
        <v>0.55208333333333337</v>
      </c>
      <c r="F312" s="10">
        <f t="shared" si="229"/>
        <v>2451124.010416667</v>
      </c>
      <c r="G312" s="7">
        <f t="shared" si="230"/>
        <v>-1.1526066621027321E-2</v>
      </c>
      <c r="H312" s="6">
        <f t="shared" si="197"/>
        <v>225.51918857142971</v>
      </c>
      <c r="I312">
        <f t="shared" si="198"/>
        <v>-57.39834195667197</v>
      </c>
      <c r="J312" s="6">
        <f t="shared" si="199"/>
        <v>1.6709118504430426E-2</v>
      </c>
      <c r="K312">
        <f t="shared" si="200"/>
        <v>-1.6311679480889423</v>
      </c>
      <c r="L312">
        <f t="shared" si="231"/>
        <v>223.88802062334076</v>
      </c>
      <c r="M312">
        <f t="shared" si="232"/>
        <v>-59.029509904760914</v>
      </c>
      <c r="N312">
        <f t="shared" si="233"/>
        <v>0.99119904334889763</v>
      </c>
      <c r="O312">
        <f t="shared" si="201"/>
        <v>223.87975059040838</v>
      </c>
      <c r="P312">
        <f t="shared" si="202"/>
        <v>23.439440997979919</v>
      </c>
      <c r="Q312">
        <f t="shared" si="203"/>
        <v>-2.1550633310819544E-3</v>
      </c>
      <c r="R312">
        <f t="shared" si="204"/>
        <v>23.437285934648838</v>
      </c>
      <c r="S312">
        <f t="shared" si="205"/>
        <v>-16.00348578737438</v>
      </c>
      <c r="T312">
        <f t="shared" si="206"/>
        <v>4.3026957170386057E-2</v>
      </c>
      <c r="U312">
        <f t="shared" si="207"/>
        <v>16.401927307442147</v>
      </c>
      <c r="V312">
        <f t="shared" si="208"/>
        <v>738.84848730744216</v>
      </c>
      <c r="W312">
        <f t="shared" si="234"/>
        <v>4.7121218268605389</v>
      </c>
      <c r="X312">
        <f t="shared" si="209"/>
        <v>57.987847850453981</v>
      </c>
      <c r="Y312">
        <f t="shared" si="235"/>
        <v>32.012152149546019</v>
      </c>
      <c r="Z312">
        <f t="shared" si="236"/>
        <v>2.5736104316690881E-2</v>
      </c>
      <c r="AA312" s="13">
        <f t="shared" si="237"/>
        <v>32.037888253862711</v>
      </c>
      <c r="AB312" s="13">
        <f t="shared" si="210"/>
        <v>185.34352348034639</v>
      </c>
      <c r="AD312" s="10">
        <f t="shared" si="211"/>
        <v>2451124.0087176668</v>
      </c>
      <c r="AE312" s="1">
        <f t="shared" si="238"/>
        <v>-1.152611313711579E-2</v>
      </c>
      <c r="AF312">
        <f t="shared" si="212"/>
        <v>225.51751395643572</v>
      </c>
      <c r="AG312">
        <f t="shared" si="213"/>
        <v>-57.400016491680219</v>
      </c>
      <c r="AH312">
        <f t="shared" si="214"/>
        <v>1.6709118506385689E-2</v>
      </c>
      <c r="AI312">
        <f t="shared" si="215"/>
        <v>-1.6311975822389655</v>
      </c>
      <c r="AJ312">
        <f t="shared" si="239"/>
        <v>223.88631637419675</v>
      </c>
      <c r="AK312">
        <f t="shared" si="240"/>
        <v>-59.031214073919188</v>
      </c>
      <c r="AL312">
        <f t="shared" si="241"/>
        <v>0.99119946213192189</v>
      </c>
      <c r="AM312">
        <f t="shared" si="216"/>
        <v>223.87804634758288</v>
      </c>
      <c r="AN312">
        <f t="shared" si="217"/>
        <v>23.439440998584821</v>
      </c>
      <c r="AO312">
        <f t="shared" si="218"/>
        <v>-2.1550655008052417E-3</v>
      </c>
      <c r="AP312">
        <f t="shared" si="219"/>
        <v>23.437285933084016</v>
      </c>
      <c r="AQ312">
        <f t="shared" si="220"/>
        <v>-16.002977486118795</v>
      </c>
      <c r="AR312">
        <f t="shared" si="222"/>
        <v>4.3026957164477131E-2</v>
      </c>
      <c r="AS312">
        <f t="shared" si="223"/>
        <v>16.401999327317565</v>
      </c>
      <c r="AT312">
        <f t="shared" si="242"/>
        <v>76.330469009735552</v>
      </c>
      <c r="AU312" s="38">
        <f t="shared" si="224"/>
        <v>0.53899405602269623</v>
      </c>
      <c r="AV312">
        <f t="shared" si="225"/>
        <v>-15.939075828540197</v>
      </c>
      <c r="AW312">
        <f t="shared" si="226"/>
        <v>-16.065937802215494</v>
      </c>
      <c r="AX312">
        <f t="shared" si="245"/>
        <v>76.393741171059403</v>
      </c>
      <c r="AY312">
        <f t="shared" si="245"/>
        <v>76.268074134368632</v>
      </c>
      <c r="AZ312" s="39">
        <f t="shared" si="227"/>
        <v>0.32678921943642014</v>
      </c>
      <c r="BA312" s="39">
        <f t="shared" si="228"/>
        <v>0.7508498175070536</v>
      </c>
      <c r="BB312" s="10">
        <f t="shared" si="243"/>
        <v>610.64726122171214</v>
      </c>
    </row>
    <row r="313" spans="4:54" x14ac:dyDescent="0.35">
      <c r="D313" s="8">
        <f t="shared" si="244"/>
        <v>36106</v>
      </c>
      <c r="E313" s="9">
        <f t="shared" si="221"/>
        <v>0.55208333333333337</v>
      </c>
      <c r="F313" s="10">
        <f t="shared" si="229"/>
        <v>2451125.010416667</v>
      </c>
      <c r="G313" s="7">
        <f t="shared" si="230"/>
        <v>-1.1498688113156E-2</v>
      </c>
      <c r="H313" s="6">
        <f t="shared" si="197"/>
        <v>226.50483593140285</v>
      </c>
      <c r="I313">
        <f t="shared" si="198"/>
        <v>-56.412741674850281</v>
      </c>
      <c r="J313" s="6">
        <f t="shared" si="199"/>
        <v>1.6709117353599961E-2</v>
      </c>
      <c r="K313">
        <f t="shared" si="200"/>
        <v>-1.6134767919672024</v>
      </c>
      <c r="L313">
        <f t="shared" si="231"/>
        <v>224.89135913943565</v>
      </c>
      <c r="M313">
        <f t="shared" si="232"/>
        <v>-58.026218466817483</v>
      </c>
      <c r="N313">
        <f t="shared" si="233"/>
        <v>0.99095386528147722</v>
      </c>
      <c r="O313">
        <f t="shared" si="201"/>
        <v>224.88308538864044</v>
      </c>
      <c r="P313">
        <f t="shared" si="202"/>
        <v>23.439440641945346</v>
      </c>
      <c r="Q313">
        <f t="shared" si="203"/>
        <v>-2.1537853503675684E-3</v>
      </c>
      <c r="R313">
        <f t="shared" si="204"/>
        <v>23.43728685659498</v>
      </c>
      <c r="S313">
        <f t="shared" si="205"/>
        <v>-16.300420039514016</v>
      </c>
      <c r="T313">
        <f t="shared" si="206"/>
        <v>4.3026960651744807E-2</v>
      </c>
      <c r="U313">
        <f t="shared" si="207"/>
        <v>16.35244396648422</v>
      </c>
      <c r="V313">
        <f t="shared" si="208"/>
        <v>738.79900396648418</v>
      </c>
      <c r="W313">
        <f t="shared" si="234"/>
        <v>4.6997509916210447</v>
      </c>
      <c r="X313">
        <f t="shared" si="209"/>
        <v>58.283156253023584</v>
      </c>
      <c r="Y313">
        <f t="shared" si="235"/>
        <v>31.716843746976416</v>
      </c>
      <c r="Z313">
        <f t="shared" si="236"/>
        <v>2.603180438844347E-2</v>
      </c>
      <c r="AA313" s="13">
        <f t="shared" si="237"/>
        <v>31.742875551364858</v>
      </c>
      <c r="AB313" s="13">
        <f t="shared" si="210"/>
        <v>185.30439950508392</v>
      </c>
      <c r="AD313" s="10">
        <f t="shared" si="211"/>
        <v>2451125.0087176668</v>
      </c>
      <c r="AE313" s="1">
        <f t="shared" si="238"/>
        <v>-1.1498734629244469E-2</v>
      </c>
      <c r="AF313">
        <f t="shared" si="212"/>
        <v>226.50316131640886</v>
      </c>
      <c r="AG313">
        <f t="shared" si="213"/>
        <v>-56.414416209858473</v>
      </c>
      <c r="AH313">
        <f t="shared" si="214"/>
        <v>1.6709117355555223E-2</v>
      </c>
      <c r="AI313">
        <f t="shared" si="215"/>
        <v>-1.6135072695346862</v>
      </c>
      <c r="AJ313">
        <f t="shared" si="239"/>
        <v>224.88965404687417</v>
      </c>
      <c r="AK313">
        <f t="shared" si="240"/>
        <v>-58.027923479393159</v>
      </c>
      <c r="AL313">
        <f t="shared" si="241"/>
        <v>0.9909542795995202</v>
      </c>
      <c r="AM313">
        <f t="shared" si="216"/>
        <v>224.88138030239372</v>
      </c>
      <c r="AN313">
        <f t="shared" si="217"/>
        <v>23.439440642550249</v>
      </c>
      <c r="AO313">
        <f t="shared" si="218"/>
        <v>-2.1537875232174623E-3</v>
      </c>
      <c r="AP313">
        <f t="shared" si="219"/>
        <v>23.437286855027033</v>
      </c>
      <c r="AQ313">
        <f t="shared" si="220"/>
        <v>-16.299919376937261</v>
      </c>
      <c r="AR313">
        <f t="shared" si="222"/>
        <v>4.3026960645824064E-2</v>
      </c>
      <c r="AS313">
        <f t="shared" si="223"/>
        <v>16.352540070846622</v>
      </c>
      <c r="AT313">
        <f t="shared" si="242"/>
        <v>76.035712286556446</v>
      </c>
      <c r="AU313" s="38">
        <f t="shared" si="224"/>
        <v>0.53902840272857877</v>
      </c>
      <c r="AV313">
        <f t="shared" si="225"/>
        <v>-16.237202187559209</v>
      </c>
      <c r="AW313">
        <f t="shared" si="226"/>
        <v>-16.361675132746207</v>
      </c>
      <c r="AX313">
        <f t="shared" si="245"/>
        <v>76.098070293483858</v>
      </c>
      <c r="AY313">
        <f t="shared" si="245"/>
        <v>75.974256084391584</v>
      </c>
      <c r="AZ313" s="39">
        <f t="shared" si="227"/>
        <v>0.32764487413556809</v>
      </c>
      <c r="BA313" s="39">
        <f t="shared" si="228"/>
        <v>0.75006800296299991</v>
      </c>
      <c r="BB313" s="10">
        <f t="shared" si="243"/>
        <v>608.28930551150177</v>
      </c>
    </row>
    <row r="314" spans="4:54" x14ac:dyDescent="0.35">
      <c r="D314" s="8">
        <f t="shared" si="244"/>
        <v>36107</v>
      </c>
      <c r="E314" s="9">
        <f t="shared" si="221"/>
        <v>0.55208333333333337</v>
      </c>
      <c r="F314" s="10">
        <f t="shared" si="229"/>
        <v>2451126.010416667</v>
      </c>
      <c r="G314" s="7">
        <f t="shared" si="230"/>
        <v>-1.1471309605284679E-2</v>
      </c>
      <c r="H314" s="6">
        <f t="shared" si="197"/>
        <v>227.49048329137656</v>
      </c>
      <c r="I314">
        <f t="shared" si="198"/>
        <v>-55.427141393028705</v>
      </c>
      <c r="J314" s="6">
        <f t="shared" si="199"/>
        <v>1.6709116202769304E-2</v>
      </c>
      <c r="K314">
        <f t="shared" si="200"/>
        <v>-1.5952917246830807</v>
      </c>
      <c r="L314">
        <f t="shared" si="231"/>
        <v>225.89519156669348</v>
      </c>
      <c r="M314">
        <f t="shared" si="232"/>
        <v>-57.022433117711785</v>
      </c>
      <c r="N314">
        <f t="shared" si="233"/>
        <v>0.99071135340461136</v>
      </c>
      <c r="O314">
        <f t="shared" si="201"/>
        <v>225.88691410024245</v>
      </c>
      <c r="P314">
        <f t="shared" si="202"/>
        <v>23.439440285910777</v>
      </c>
      <c r="Q314">
        <f t="shared" si="203"/>
        <v>-2.1525055299375841E-3</v>
      </c>
      <c r="R314">
        <f t="shared" si="204"/>
        <v>23.437287780380839</v>
      </c>
      <c r="S314">
        <f t="shared" si="205"/>
        <v>-16.592802080974216</v>
      </c>
      <c r="T314">
        <f t="shared" si="206"/>
        <v>4.3026964140050639E-2</v>
      </c>
      <c r="U314">
        <f t="shared" si="207"/>
        <v>16.28875095452403</v>
      </c>
      <c r="V314">
        <f t="shared" si="208"/>
        <v>738.73531095452404</v>
      </c>
      <c r="W314">
        <f t="shared" si="234"/>
        <v>4.6838277386310097</v>
      </c>
      <c r="X314">
        <f t="shared" si="209"/>
        <v>58.57369632957581</v>
      </c>
      <c r="Y314">
        <f t="shared" si="235"/>
        <v>31.42630367042419</v>
      </c>
      <c r="Z314">
        <f t="shared" si="236"/>
        <v>2.6327518984194644E-2</v>
      </c>
      <c r="AA314" s="13">
        <f t="shared" si="237"/>
        <v>31.452631189408386</v>
      </c>
      <c r="AB314" s="13">
        <f t="shared" si="210"/>
        <v>185.26196714541177</v>
      </c>
      <c r="AD314" s="10">
        <f t="shared" si="211"/>
        <v>2451126.0087176668</v>
      </c>
      <c r="AE314" s="1">
        <f t="shared" si="238"/>
        <v>-1.1471356121373148E-2</v>
      </c>
      <c r="AF314">
        <f t="shared" si="212"/>
        <v>227.48880867638252</v>
      </c>
      <c r="AG314">
        <f t="shared" si="213"/>
        <v>-55.428815928036954</v>
      </c>
      <c r="AH314">
        <f t="shared" si="214"/>
        <v>1.6709116204724567E-2</v>
      </c>
      <c r="AI314">
        <f t="shared" si="215"/>
        <v>-1.595323037110937</v>
      </c>
      <c r="AJ314">
        <f t="shared" si="239"/>
        <v>225.89348563927157</v>
      </c>
      <c r="AK314">
        <f t="shared" si="240"/>
        <v>-57.024138965147891</v>
      </c>
      <c r="AL314">
        <f t="shared" si="241"/>
        <v>0.99071176312834353</v>
      </c>
      <c r="AM314">
        <f t="shared" si="216"/>
        <v>225.88520817913155</v>
      </c>
      <c r="AN314">
        <f t="shared" si="217"/>
        <v>23.43944028651568</v>
      </c>
      <c r="AO314">
        <f t="shared" si="218"/>
        <v>-2.1525077059122281E-3</v>
      </c>
      <c r="AP314">
        <f t="shared" si="219"/>
        <v>23.437287778809768</v>
      </c>
      <c r="AQ314">
        <f t="shared" si="220"/>
        <v>-16.592309247731585</v>
      </c>
      <c r="AR314">
        <f t="shared" si="222"/>
        <v>4.3026964134118134E-2</v>
      </c>
      <c r="AS314">
        <f t="shared" si="223"/>
        <v>16.288871254051276</v>
      </c>
      <c r="AT314">
        <f t="shared" si="242"/>
        <v>75.744260922213414</v>
      </c>
      <c r="AU314" s="38">
        <f t="shared" si="224"/>
        <v>0.53907261718468658</v>
      </c>
      <c r="AV314">
        <f t="shared" si="225"/>
        <v>-16.530790206996979</v>
      </c>
      <c r="AW314">
        <f t="shared" si="226"/>
        <v>-16.652846960608404</v>
      </c>
      <c r="AX314">
        <f t="shared" si="245"/>
        <v>75.805684047192216</v>
      </c>
      <c r="AY314">
        <f t="shared" si="245"/>
        <v>75.683764220384816</v>
      </c>
      <c r="AZ314" s="39">
        <f t="shared" si="227"/>
        <v>0.32850127260915263</v>
      </c>
      <c r="BA314" s="39">
        <f t="shared" si="228"/>
        <v>0.74930529557464431</v>
      </c>
      <c r="BB314" s="10">
        <f t="shared" si="243"/>
        <v>605.95779307030807</v>
      </c>
    </row>
    <row r="315" spans="4:54" x14ac:dyDescent="0.35">
      <c r="D315" s="8">
        <f t="shared" si="244"/>
        <v>36108</v>
      </c>
      <c r="E315" s="9">
        <f t="shared" si="221"/>
        <v>0.55208333333333337</v>
      </c>
      <c r="F315" s="10">
        <f t="shared" si="229"/>
        <v>2451127.010416667</v>
      </c>
      <c r="G315" s="7">
        <f t="shared" si="230"/>
        <v>-1.1443931097413358E-2</v>
      </c>
      <c r="H315" s="6">
        <f t="shared" si="197"/>
        <v>228.47613065135062</v>
      </c>
      <c r="I315">
        <f t="shared" si="198"/>
        <v>-54.441541111207471</v>
      </c>
      <c r="J315" s="6">
        <f t="shared" si="199"/>
        <v>1.6709115051938461E-2</v>
      </c>
      <c r="K315">
        <f t="shared" si="200"/>
        <v>-1.576617865659554</v>
      </c>
      <c r="L315">
        <f t="shared" si="231"/>
        <v>226.89951278569106</v>
      </c>
      <c r="M315">
        <f t="shared" si="232"/>
        <v>-56.018158976867028</v>
      </c>
      <c r="N315">
        <f t="shared" si="233"/>
        <v>0.99047158347337838</v>
      </c>
      <c r="O315">
        <f t="shared" si="201"/>
        <v>226.89123160579433</v>
      </c>
      <c r="P315">
        <f t="shared" si="202"/>
        <v>23.439439929876205</v>
      </c>
      <c r="Q315">
        <f t="shared" si="203"/>
        <v>-2.1512238708851941E-3</v>
      </c>
      <c r="R315">
        <f t="shared" si="204"/>
        <v>23.437288706005319</v>
      </c>
      <c r="S315">
        <f t="shared" si="205"/>
        <v>-16.880519842577542</v>
      </c>
      <c r="T315">
        <f t="shared" si="206"/>
        <v>4.3026967635299451E-2</v>
      </c>
      <c r="U315">
        <f t="shared" si="207"/>
        <v>16.210791375227267</v>
      </c>
      <c r="V315">
        <f t="shared" si="208"/>
        <v>738.65735137522722</v>
      </c>
      <c r="W315">
        <f t="shared" si="234"/>
        <v>4.6643378438068055</v>
      </c>
      <c r="X315">
        <f t="shared" si="209"/>
        <v>58.859360501145829</v>
      </c>
      <c r="Y315">
        <f t="shared" si="235"/>
        <v>31.140639498854171</v>
      </c>
      <c r="Z315">
        <f t="shared" si="236"/>
        <v>2.6623030907865788E-2</v>
      </c>
      <c r="AA315" s="13">
        <f t="shared" si="237"/>
        <v>31.167262529762038</v>
      </c>
      <c r="AB315" s="13">
        <f t="shared" si="210"/>
        <v>185.21625948961062</v>
      </c>
      <c r="AD315" s="10">
        <f t="shared" si="211"/>
        <v>2451127.0087176668</v>
      </c>
      <c r="AE315" s="1">
        <f t="shared" si="238"/>
        <v>-1.1443977613501827E-2</v>
      </c>
      <c r="AF315">
        <f t="shared" si="212"/>
        <v>228.47445603635657</v>
      </c>
      <c r="AG315">
        <f t="shared" si="213"/>
        <v>-54.44321564621572</v>
      </c>
      <c r="AH315">
        <f t="shared" si="214"/>
        <v>1.6709115053893719E-2</v>
      </c>
      <c r="AI315">
        <f t="shared" si="215"/>
        <v>-1.5766500041098752</v>
      </c>
      <c r="AJ315">
        <f t="shared" si="239"/>
        <v>226.89780603224671</v>
      </c>
      <c r="AK315">
        <f t="shared" si="240"/>
        <v>-56.019865650325592</v>
      </c>
      <c r="AL315">
        <f t="shared" si="241"/>
        <v>0.99047198847471862</v>
      </c>
      <c r="AM315">
        <f t="shared" si="216"/>
        <v>226.88952485865724</v>
      </c>
      <c r="AN315">
        <f t="shared" si="217"/>
        <v>23.439439930481107</v>
      </c>
      <c r="AO315">
        <f t="shared" si="218"/>
        <v>-2.1512260499827306E-3</v>
      </c>
      <c r="AP315">
        <f t="shared" si="219"/>
        <v>23.437288704431126</v>
      </c>
      <c r="AQ315">
        <f t="shared" si="220"/>
        <v>-16.880035028804762</v>
      </c>
      <c r="AR315">
        <f t="shared" si="222"/>
        <v>4.3026967629355144E-2</v>
      </c>
      <c r="AS315">
        <f t="shared" si="223"/>
        <v>16.210935952515037</v>
      </c>
      <c r="AT315">
        <f t="shared" si="242"/>
        <v>75.456253057643224</v>
      </c>
      <c r="AU315" s="38">
        <f t="shared" si="224"/>
        <v>0.53912673892186458</v>
      </c>
      <c r="AV315">
        <f t="shared" si="225"/>
        <v>-16.819727502838468</v>
      </c>
      <c r="AW315">
        <f t="shared" si="226"/>
        <v>-16.939341540368716</v>
      </c>
      <c r="AX315">
        <f t="shared" si="245"/>
        <v>75.516720274985332</v>
      </c>
      <c r="AY315">
        <f t="shared" si="245"/>
        <v>75.396736964667227</v>
      </c>
      <c r="AZ315" s="39">
        <f t="shared" si="227"/>
        <v>0.32935807149134977</v>
      </c>
      <c r="BA315" s="39">
        <f t="shared" si="228"/>
        <v>0.74856211937927353</v>
      </c>
      <c r="BB315" s="10">
        <f t="shared" si="243"/>
        <v>603.65382895861035</v>
      </c>
    </row>
    <row r="316" spans="4:54" x14ac:dyDescent="0.35">
      <c r="D316" s="8">
        <f t="shared" si="244"/>
        <v>36109</v>
      </c>
      <c r="E316" s="9">
        <f t="shared" si="221"/>
        <v>0.55208333333333337</v>
      </c>
      <c r="F316" s="10">
        <f t="shared" si="229"/>
        <v>2451128.010416667</v>
      </c>
      <c r="G316" s="7">
        <f t="shared" si="230"/>
        <v>-1.1416552589542037E-2</v>
      </c>
      <c r="H316" s="6">
        <f t="shared" si="197"/>
        <v>229.46177801132507</v>
      </c>
      <c r="I316">
        <f t="shared" si="198"/>
        <v>-53.45594082938635</v>
      </c>
      <c r="J316" s="6">
        <f t="shared" si="199"/>
        <v>1.6709113901107422E-2</v>
      </c>
      <c r="K316">
        <f t="shared" si="200"/>
        <v>-1.5574604990125092</v>
      </c>
      <c r="L316">
        <f t="shared" si="231"/>
        <v>227.90431751231256</v>
      </c>
      <c r="M316">
        <f t="shared" si="232"/>
        <v>-55.013401328398857</v>
      </c>
      <c r="N316">
        <f t="shared" si="233"/>
        <v>0.99023463049481664</v>
      </c>
      <c r="O316">
        <f t="shared" si="201"/>
        <v>227.89603262118348</v>
      </c>
      <c r="P316">
        <f t="shared" si="202"/>
        <v>23.439439573841636</v>
      </c>
      <c r="Q316">
        <f t="shared" si="203"/>
        <v>-2.1499403743051649E-3</v>
      </c>
      <c r="R316">
        <f t="shared" si="204"/>
        <v>23.43728963346733</v>
      </c>
      <c r="S316">
        <f t="shared" si="205"/>
        <v>-17.163461598637966</v>
      </c>
      <c r="T316">
        <f t="shared" si="206"/>
        <v>4.3026971137487123E-2</v>
      </c>
      <c r="U316">
        <f t="shared" si="207"/>
        <v>16.118525047778828</v>
      </c>
      <c r="V316">
        <f t="shared" si="208"/>
        <v>738.56508504777878</v>
      </c>
      <c r="W316">
        <f t="shared" si="234"/>
        <v>4.641271261944695</v>
      </c>
      <c r="X316">
        <f t="shared" si="209"/>
        <v>59.140042208119134</v>
      </c>
      <c r="Y316">
        <f t="shared" si="235"/>
        <v>30.859957791880866</v>
      </c>
      <c r="Z316">
        <f t="shared" si="236"/>
        <v>2.6918112380576582E-2</v>
      </c>
      <c r="AA316" s="13">
        <f t="shared" si="237"/>
        <v>30.886875904261444</v>
      </c>
      <c r="AB316" s="13">
        <f t="shared" si="210"/>
        <v>185.16731223176345</v>
      </c>
      <c r="AD316" s="10">
        <f t="shared" si="211"/>
        <v>2451128.0087176668</v>
      </c>
      <c r="AE316" s="1">
        <f t="shared" si="238"/>
        <v>-1.1416599105630506E-2</v>
      </c>
      <c r="AF316">
        <f t="shared" si="212"/>
        <v>229.46010339633108</v>
      </c>
      <c r="AG316">
        <f t="shared" si="213"/>
        <v>-53.457615364394599</v>
      </c>
      <c r="AH316">
        <f t="shared" si="214"/>
        <v>1.6709113903062685E-2</v>
      </c>
      <c r="AI316">
        <f t="shared" si="215"/>
        <v>-1.5574934543685961</v>
      </c>
      <c r="AJ316">
        <f t="shared" si="239"/>
        <v>227.90260994196248</v>
      </c>
      <c r="AK316">
        <f t="shared" si="240"/>
        <v>-55.015108818763196</v>
      </c>
      <c r="AL316">
        <f t="shared" si="241"/>
        <v>0.9902350306469776</v>
      </c>
      <c r="AM316">
        <f t="shared" si="216"/>
        <v>227.89432505713691</v>
      </c>
      <c r="AN316">
        <f t="shared" si="217"/>
        <v>23.439439574446538</v>
      </c>
      <c r="AO316">
        <f t="shared" si="218"/>
        <v>-2.1499425565237309E-3</v>
      </c>
      <c r="AP316">
        <f t="shared" si="219"/>
        <v>23.437289631890014</v>
      </c>
      <c r="AQ316">
        <f t="shared" si="220"/>
        <v>-17.16298499382242</v>
      </c>
      <c r="AR316">
        <f t="shared" si="222"/>
        <v>4.3026971131531019E-2</v>
      </c>
      <c r="AS316">
        <f t="shared" si="223"/>
        <v>16.118693956713603</v>
      </c>
      <c r="AT316">
        <f t="shared" si="242"/>
        <v>75.171829837156224</v>
      </c>
      <c r="AU316" s="38">
        <f t="shared" si="224"/>
        <v>0.53919079586339336</v>
      </c>
      <c r="AV316">
        <f t="shared" si="225"/>
        <v>-17.103902030981484</v>
      </c>
      <c r="AW316">
        <f t="shared" si="226"/>
        <v>-17.221047473689943</v>
      </c>
      <c r="AX316">
        <f t="shared" si="245"/>
        <v>75.231319839971363</v>
      </c>
      <c r="AY316">
        <f t="shared" si="245"/>
        <v>75.113315724681414</v>
      </c>
      <c r="AZ316" s="39">
        <f t="shared" si="227"/>
        <v>0.33021490741902843</v>
      </c>
      <c r="BA316" s="39">
        <f t="shared" si="228"/>
        <v>0.74783889509861945</v>
      </c>
      <c r="BB316" s="10">
        <f t="shared" si="243"/>
        <v>601.37854225861111</v>
      </c>
    </row>
    <row r="317" spans="4:54" x14ac:dyDescent="0.35">
      <c r="D317" s="8">
        <f t="shared" si="244"/>
        <v>36110</v>
      </c>
      <c r="E317" s="9">
        <f t="shared" si="221"/>
        <v>0.55208333333333337</v>
      </c>
      <c r="F317" s="10">
        <f t="shared" si="229"/>
        <v>2451129.010416667</v>
      </c>
      <c r="G317" s="7">
        <f t="shared" si="230"/>
        <v>-1.1389174081670716E-2</v>
      </c>
      <c r="H317" s="6">
        <f t="shared" si="197"/>
        <v>230.44742537130003</v>
      </c>
      <c r="I317">
        <f t="shared" si="198"/>
        <v>-52.47034054756557</v>
      </c>
      <c r="J317" s="6">
        <f t="shared" si="199"/>
        <v>1.6709112750276197E-2</v>
      </c>
      <c r="K317">
        <f t="shared" si="200"/>
        <v>-1.5378250723234173</v>
      </c>
      <c r="L317">
        <f t="shared" si="231"/>
        <v>228.90960029897661</v>
      </c>
      <c r="M317">
        <f t="shared" si="232"/>
        <v>-54.008165619888985</v>
      </c>
      <c r="N317">
        <f t="shared" si="233"/>
        <v>0.99000056870086006</v>
      </c>
      <c r="O317">
        <f t="shared" si="201"/>
        <v>228.90131169883171</v>
      </c>
      <c r="P317">
        <f t="shared" si="202"/>
        <v>23.439439217807063</v>
      </c>
      <c r="Q317">
        <f t="shared" si="203"/>
        <v>-2.1486550412938301E-3</v>
      </c>
      <c r="R317">
        <f t="shared" si="204"/>
        <v>23.437290562765771</v>
      </c>
      <c r="S317">
        <f t="shared" si="205"/>
        <v>-17.441516044432195</v>
      </c>
      <c r="T317">
        <f t="shared" si="206"/>
        <v>4.3026974646609491E-2</v>
      </c>
      <c r="U317">
        <f t="shared" si="207"/>
        <v>16.011928863446911</v>
      </c>
      <c r="V317">
        <f t="shared" si="208"/>
        <v>738.45848886344686</v>
      </c>
      <c r="W317">
        <f t="shared" si="234"/>
        <v>4.6146222158617149</v>
      </c>
      <c r="X317">
        <f t="shared" si="209"/>
        <v>59.415635976044577</v>
      </c>
      <c r="Y317">
        <f t="shared" si="235"/>
        <v>30.584364023955423</v>
      </c>
      <c r="Z317">
        <f t="shared" si="236"/>
        <v>2.7212525007039582E-2</v>
      </c>
      <c r="AA317" s="13">
        <f t="shared" si="237"/>
        <v>30.611576548962464</v>
      </c>
      <c r="AB317" s="13">
        <f t="shared" si="210"/>
        <v>185.11516365149936</v>
      </c>
      <c r="AD317" s="10">
        <f t="shared" si="211"/>
        <v>2451129.0087176668</v>
      </c>
      <c r="AE317" s="1">
        <f t="shared" si="238"/>
        <v>-1.1389220597759184E-2</v>
      </c>
      <c r="AF317">
        <f t="shared" si="212"/>
        <v>230.44575075630598</v>
      </c>
      <c r="AG317">
        <f t="shared" si="213"/>
        <v>-52.472015082573819</v>
      </c>
      <c r="AH317">
        <f t="shared" si="214"/>
        <v>1.6709112752231459E-2</v>
      </c>
      <c r="AI317">
        <f t="shared" si="215"/>
        <v>-1.5378588351919249</v>
      </c>
      <c r="AJ317">
        <f t="shared" si="239"/>
        <v>228.90789192111407</v>
      </c>
      <c r="AK317">
        <f t="shared" si="240"/>
        <v>-54.009873917765745</v>
      </c>
      <c r="AL317">
        <f t="shared" si="241"/>
        <v>0.99000096387839454</v>
      </c>
      <c r="AM317">
        <f t="shared" si="216"/>
        <v>228.89960332726889</v>
      </c>
      <c r="AN317">
        <f t="shared" si="217"/>
        <v>23.439439218411966</v>
      </c>
      <c r="AO317">
        <f t="shared" si="218"/>
        <v>-2.1486572266315633E-3</v>
      </c>
      <c r="AP317">
        <f t="shared" si="219"/>
        <v>23.437290561185335</v>
      </c>
      <c r="AQ317">
        <f t="shared" si="220"/>
        <v>-17.44104783727839</v>
      </c>
      <c r="AR317">
        <f t="shared" si="222"/>
        <v>4.3026974640641612E-2</v>
      </c>
      <c r="AS317">
        <f t="shared" si="223"/>
        <v>16.012122128621836</v>
      </c>
      <c r="AT317">
        <f t="shared" si="242"/>
        <v>74.891135311139251</v>
      </c>
      <c r="AU317" s="38">
        <f t="shared" si="224"/>
        <v>0.539264804077346</v>
      </c>
      <c r="AV317">
        <f t="shared" si="225"/>
        <v>-17.383202164960998</v>
      </c>
      <c r="AW317">
        <f t="shared" si="226"/>
        <v>-17.49785378652253</v>
      </c>
      <c r="AX317">
        <f t="shared" si="245"/>
        <v>74.949626530027672</v>
      </c>
      <c r="AY317">
        <f t="shared" si="245"/>
        <v>74.833644793930603</v>
      </c>
      <c r="AZ317" s="39">
        <f t="shared" si="227"/>
        <v>0.3310713970494914</v>
      </c>
      <c r="BA317" s="39">
        <f t="shared" si="228"/>
        <v>0.74713603961604225</v>
      </c>
      <c r="BB317" s="10">
        <f t="shared" si="243"/>
        <v>599.1330852958331</v>
      </c>
    </row>
    <row r="318" spans="4:54" x14ac:dyDescent="0.35">
      <c r="D318" s="8">
        <f t="shared" si="244"/>
        <v>36111</v>
      </c>
      <c r="E318" s="9">
        <f t="shared" si="221"/>
        <v>0.55208333333333337</v>
      </c>
      <c r="F318" s="10">
        <f t="shared" si="229"/>
        <v>2451130.010416667</v>
      </c>
      <c r="G318" s="7">
        <f t="shared" si="230"/>
        <v>-1.1361795573799394E-2</v>
      </c>
      <c r="H318" s="6">
        <f t="shared" si="197"/>
        <v>231.43307273127544</v>
      </c>
      <c r="I318">
        <f t="shared" si="198"/>
        <v>-51.484740265745017</v>
      </c>
      <c r="J318" s="6">
        <f t="shared" si="199"/>
        <v>1.6709111599444781E-2</v>
      </c>
      <c r="K318">
        <f t="shared" si="200"/>
        <v>-1.5177171953386972</v>
      </c>
      <c r="L318">
        <f t="shared" si="231"/>
        <v>229.91535553593675</v>
      </c>
      <c r="M318">
        <f t="shared" si="232"/>
        <v>-53.002457461083715</v>
      </c>
      <c r="N318">
        <f t="shared" si="233"/>
        <v>0.98976947152141659</v>
      </c>
      <c r="O318">
        <f t="shared" si="201"/>
        <v>229.90706322899564</v>
      </c>
      <c r="P318">
        <f t="shared" si="202"/>
        <v>23.439438861772491</v>
      </c>
      <c r="Q318">
        <f t="shared" si="203"/>
        <v>-2.1473678729490922E-3</v>
      </c>
      <c r="R318">
        <f t="shared" si="204"/>
        <v>23.43729149389954</v>
      </c>
      <c r="S318">
        <f t="shared" si="205"/>
        <v>-17.714572377058751</v>
      </c>
      <c r="T318">
        <f t="shared" si="206"/>
        <v>4.3026978162662384E-2</v>
      </c>
      <c r="U318">
        <f t="shared" si="207"/>
        <v>15.890997116023284</v>
      </c>
      <c r="V318">
        <f t="shared" si="208"/>
        <v>738.33755711602328</v>
      </c>
      <c r="W318">
        <f t="shared" si="234"/>
        <v>4.5843892790058192</v>
      </c>
      <c r="X318">
        <f t="shared" si="209"/>
        <v>59.68603748206182</v>
      </c>
      <c r="Y318">
        <f t="shared" si="235"/>
        <v>30.31396251793818</v>
      </c>
      <c r="Z318">
        <f t="shared" si="236"/>
        <v>2.7506019785675791E-2</v>
      </c>
      <c r="AA318" s="13">
        <f t="shared" si="237"/>
        <v>30.341468537723856</v>
      </c>
      <c r="AB318" s="13">
        <f t="shared" si="210"/>
        <v>185.05985458956891</v>
      </c>
      <c r="AD318" s="10">
        <f t="shared" si="211"/>
        <v>2451130.0087176668</v>
      </c>
      <c r="AE318" s="1">
        <f t="shared" si="238"/>
        <v>-1.1361842089887863E-2</v>
      </c>
      <c r="AF318">
        <f t="shared" si="212"/>
        <v>231.4313981162814</v>
      </c>
      <c r="AG318">
        <f t="shared" si="213"/>
        <v>-51.486414800753266</v>
      </c>
      <c r="AH318">
        <f t="shared" si="214"/>
        <v>1.6709111601400047E-2</v>
      </c>
      <c r="AI318">
        <f t="shared" si="215"/>
        <v>-1.5177517560519056</v>
      </c>
      <c r="AJ318">
        <f t="shared" si="239"/>
        <v>229.91364636022951</v>
      </c>
      <c r="AK318">
        <f t="shared" si="240"/>
        <v>-53.004166556805174</v>
      </c>
      <c r="AL318">
        <f t="shared" si="241"/>
        <v>0.98976986160026215</v>
      </c>
      <c r="AM318">
        <f t="shared" si="216"/>
        <v>229.90535405958437</v>
      </c>
      <c r="AN318">
        <f t="shared" si="217"/>
        <v>23.439438862377393</v>
      </c>
      <c r="AO318">
        <f t="shared" si="218"/>
        <v>-2.1473700614041253E-3</v>
      </c>
      <c r="AP318">
        <f t="shared" si="219"/>
        <v>23.437291492315989</v>
      </c>
      <c r="AQ318">
        <f t="shared" si="220"/>
        <v>-17.714112755348189</v>
      </c>
      <c r="AR318">
        <f t="shared" si="222"/>
        <v>4.3026978156682737E-2</v>
      </c>
      <c r="AS318">
        <f t="shared" si="223"/>
        <v>15.891214732199842</v>
      </c>
      <c r="AT318">
        <f t="shared" si="242"/>
        <v>74.614316323153062</v>
      </c>
      <c r="AU318" s="38">
        <f t="shared" si="224"/>
        <v>0.5393487675470835</v>
      </c>
      <c r="AV318">
        <f t="shared" si="225"/>
        <v>-17.657516777088144</v>
      </c>
      <c r="AW318">
        <f t="shared" si="226"/>
        <v>-17.769650009655727</v>
      </c>
      <c r="AX318">
        <f t="shared" si="245"/>
        <v>74.671786946675439</v>
      </c>
      <c r="AY318">
        <f t="shared" si="245"/>
        <v>74.557871237297448</v>
      </c>
      <c r="AZ318" s="39">
        <f t="shared" si="227"/>
        <v>0.33192713713965166</v>
      </c>
      <c r="BA318" s="39">
        <f t="shared" si="228"/>
        <v>0.74645396542846532</v>
      </c>
      <c r="BB318" s="10">
        <f t="shared" si="243"/>
        <v>596.91863273589161</v>
      </c>
    </row>
    <row r="319" spans="4:54" x14ac:dyDescent="0.35">
      <c r="D319" s="8">
        <f t="shared" si="244"/>
        <v>36112</v>
      </c>
      <c r="E319" s="9">
        <f t="shared" si="221"/>
        <v>0.55208333333333337</v>
      </c>
      <c r="F319" s="10">
        <f t="shared" si="229"/>
        <v>2451131.010416667</v>
      </c>
      <c r="G319" s="7">
        <f t="shared" si="230"/>
        <v>-1.1334417065928073E-2</v>
      </c>
      <c r="H319" s="6">
        <f t="shared" si="197"/>
        <v>232.41872009125132</v>
      </c>
      <c r="I319">
        <f t="shared" si="198"/>
        <v>-50.499139983924579</v>
      </c>
      <c r="J319" s="6">
        <f t="shared" si="199"/>
        <v>1.6709110448613177E-2</v>
      </c>
      <c r="K319">
        <f t="shared" si="200"/>
        <v>-1.4971426385957007</v>
      </c>
      <c r="L319">
        <f t="shared" si="231"/>
        <v>230.92157745265561</v>
      </c>
      <c r="M319">
        <f t="shared" si="232"/>
        <v>-51.996282622520276</v>
      </c>
      <c r="N319">
        <f t="shared" si="233"/>
        <v>0.98954141155760156</v>
      </c>
      <c r="O319">
        <f t="shared" si="201"/>
        <v>230.91328144114115</v>
      </c>
      <c r="P319">
        <f t="shared" si="202"/>
        <v>23.439438505737918</v>
      </c>
      <c r="Q319">
        <f t="shared" si="203"/>
        <v>-2.1460788703704216E-3</v>
      </c>
      <c r="R319">
        <f t="shared" si="204"/>
        <v>23.437292426867547</v>
      </c>
      <c r="S319">
        <f t="shared" si="205"/>
        <v>-17.982520379634003</v>
      </c>
      <c r="T319">
        <f t="shared" si="206"/>
        <v>4.3026981685641688E-2</v>
      </c>
      <c r="U319">
        <f t="shared" si="207"/>
        <v>15.755741804498591</v>
      </c>
      <c r="V319">
        <f t="shared" si="208"/>
        <v>738.20230180449857</v>
      </c>
      <c r="W319">
        <f t="shared" si="234"/>
        <v>4.5505754511246437</v>
      </c>
      <c r="X319">
        <f t="shared" si="209"/>
        <v>59.951143621908464</v>
      </c>
      <c r="Y319">
        <f t="shared" si="235"/>
        <v>30.048856378091536</v>
      </c>
      <c r="Z319">
        <f t="shared" si="236"/>
        <v>2.7798337166212682E-2</v>
      </c>
      <c r="AA319" s="13">
        <f t="shared" si="237"/>
        <v>30.076654715257749</v>
      </c>
      <c r="AB319" s="13">
        <f t="shared" si="210"/>
        <v>185.00142841928525</v>
      </c>
      <c r="AD319" s="10">
        <f t="shared" si="211"/>
        <v>2451131.0087176668</v>
      </c>
      <c r="AE319" s="1">
        <f t="shared" si="238"/>
        <v>-1.1334463582016544E-2</v>
      </c>
      <c r="AF319">
        <f t="shared" si="212"/>
        <v>232.41704547625721</v>
      </c>
      <c r="AG319">
        <f t="shared" si="213"/>
        <v>-50.500814518932884</v>
      </c>
      <c r="AH319">
        <f t="shared" si="214"/>
        <v>1.6709110450568439E-2</v>
      </c>
      <c r="AI319">
        <f t="shared" si="215"/>
        <v>-1.4971779872139148</v>
      </c>
      <c r="AJ319">
        <f t="shared" si="239"/>
        <v>230.9198674890433</v>
      </c>
      <c r="AK319">
        <f t="shared" si="240"/>
        <v>-51.997992506146801</v>
      </c>
      <c r="AL319">
        <f t="shared" si="241"/>
        <v>0.98954179641512707</v>
      </c>
      <c r="AM319">
        <f t="shared" si="216"/>
        <v>230.91157148382104</v>
      </c>
      <c r="AN319">
        <f t="shared" si="217"/>
        <v>23.439438506342821</v>
      </c>
      <c r="AO319">
        <f t="shared" si="218"/>
        <v>-2.1460810619408854E-3</v>
      </c>
      <c r="AP319">
        <f t="shared" si="219"/>
        <v>23.43729242528088</v>
      </c>
      <c r="AQ319">
        <f t="shared" si="220"/>
        <v>-17.982069530079229</v>
      </c>
      <c r="AR319">
        <f t="shared" si="222"/>
        <v>4.3026981679650293E-2</v>
      </c>
      <c r="AS319">
        <f t="shared" si="223"/>
        <v>15.755983736116805</v>
      </c>
      <c r="AT319">
        <f t="shared" si="242"/>
        <v>74.341522380872007</v>
      </c>
      <c r="AU319" s="38">
        <f t="shared" si="224"/>
        <v>0.53944267796102996</v>
      </c>
      <c r="AV319">
        <f t="shared" si="225"/>
        <v>-17.92673532295208</v>
      </c>
      <c r="AW319">
        <f t="shared" si="226"/>
        <v>-18.036326262578278</v>
      </c>
      <c r="AX319">
        <f t="shared" si="245"/>
        <v>74.397950377807646</v>
      </c>
      <c r="AY319">
        <f t="shared" si="245"/>
        <v>74.286144760199008</v>
      </c>
      <c r="AZ319" s="39">
        <f t="shared" si="227"/>
        <v>0.33278170468934209</v>
      </c>
      <c r="BA319" s="39">
        <f t="shared" si="228"/>
        <v>0.74579308007269385</v>
      </c>
      <c r="BB319" s="10">
        <f t="shared" si="243"/>
        <v>594.73638055202662</v>
      </c>
    </row>
    <row r="320" spans="4:54" x14ac:dyDescent="0.35">
      <c r="D320" s="8">
        <f t="shared" si="244"/>
        <v>36113</v>
      </c>
      <c r="E320" s="9">
        <f t="shared" si="221"/>
        <v>0.55208333333333337</v>
      </c>
      <c r="F320" s="10">
        <f t="shared" si="229"/>
        <v>2451132.010416667</v>
      </c>
      <c r="G320" s="7">
        <f t="shared" si="230"/>
        <v>-1.1307038558056752E-2</v>
      </c>
      <c r="H320" s="6">
        <f t="shared" si="197"/>
        <v>233.40436745122764</v>
      </c>
      <c r="I320">
        <f t="shared" si="198"/>
        <v>-49.513539702104481</v>
      </c>
      <c r="J320" s="6">
        <f t="shared" si="199"/>
        <v>1.6709109297781383E-2</v>
      </c>
      <c r="K320">
        <f t="shared" si="200"/>
        <v>-1.4761073319752396</v>
      </c>
      <c r="L320">
        <f t="shared" si="231"/>
        <v>231.9282601192524</v>
      </c>
      <c r="M320">
        <f t="shared" si="232"/>
        <v>-50.989647034079724</v>
      </c>
      <c r="N320">
        <f t="shared" si="233"/>
        <v>0.9893164605551471</v>
      </c>
      <c r="O320">
        <f t="shared" si="201"/>
        <v>231.91996040539058</v>
      </c>
      <c r="P320">
        <f t="shared" si="202"/>
        <v>23.439438149703346</v>
      </c>
      <c r="Q320">
        <f t="shared" si="203"/>
        <v>-2.1447880346588569E-3</v>
      </c>
      <c r="R320">
        <f t="shared" si="204"/>
        <v>23.437293361668686</v>
      </c>
      <c r="S320">
        <f t="shared" si="205"/>
        <v>-18.245250508758758</v>
      </c>
      <c r="T320">
        <f t="shared" si="206"/>
        <v>4.3026985215543261E-2</v>
      </c>
      <c r="U320">
        <f t="shared" si="207"/>
        <v>15.606192906394972</v>
      </c>
      <c r="V320">
        <f t="shared" si="208"/>
        <v>738.05275290639497</v>
      </c>
      <c r="W320">
        <f t="shared" si="234"/>
        <v>4.5131882265987429</v>
      </c>
      <c r="X320">
        <f t="shared" si="209"/>
        <v>60.210852577472025</v>
      </c>
      <c r="Y320">
        <f t="shared" si="235"/>
        <v>29.789147422527975</v>
      </c>
      <c r="Z320">
        <f t="shared" si="236"/>
        <v>2.8089207158510324E-2</v>
      </c>
      <c r="AA320" s="13">
        <f t="shared" si="237"/>
        <v>29.817236629686484</v>
      </c>
      <c r="AB320" s="13">
        <f t="shared" si="210"/>
        <v>184.93993101388978</v>
      </c>
      <c r="AD320" s="10">
        <f t="shared" si="211"/>
        <v>2451132.0087176668</v>
      </c>
      <c r="AE320" s="1">
        <f t="shared" si="238"/>
        <v>-1.1307085074145223E-2</v>
      </c>
      <c r="AF320">
        <f t="shared" si="212"/>
        <v>233.40269283623354</v>
      </c>
      <c r="AG320">
        <f t="shared" si="213"/>
        <v>-49.515214237112787</v>
      </c>
      <c r="AH320">
        <f t="shared" si="214"/>
        <v>1.6709109299736645E-2</v>
      </c>
      <c r="AI320">
        <f t="shared" si="215"/>
        <v>-1.4761434582893067</v>
      </c>
      <c r="AJ320">
        <f t="shared" si="239"/>
        <v>231.92654937794424</v>
      </c>
      <c r="AK320">
        <f t="shared" si="240"/>
        <v>-50.991357695402094</v>
      </c>
      <c r="AL320">
        <f t="shared" si="241"/>
        <v>0.98931684007019649</v>
      </c>
      <c r="AM320">
        <f t="shared" si="216"/>
        <v>231.91824967037084</v>
      </c>
      <c r="AN320">
        <f t="shared" si="217"/>
        <v>23.439438150308249</v>
      </c>
      <c r="AO320">
        <f t="shared" si="218"/>
        <v>-2.144790229342879E-3</v>
      </c>
      <c r="AP320">
        <f t="shared" si="219"/>
        <v>23.437293360078904</v>
      </c>
      <c r="AQ320">
        <f t="shared" si="220"/>
        <v>-18.244808616852126</v>
      </c>
      <c r="AR320">
        <f t="shared" si="222"/>
        <v>4.3026985209540083E-2</v>
      </c>
      <c r="AS320">
        <f t="shared" si="223"/>
        <v>15.606459087134736</v>
      </c>
      <c r="AT320">
        <f t="shared" si="242"/>
        <v>74.07290551036283</v>
      </c>
      <c r="AU320" s="38">
        <f t="shared" si="224"/>
        <v>0.53954651452282321</v>
      </c>
      <c r="AV320">
        <f t="shared" si="225"/>
        <v>-18.190747929217661</v>
      </c>
      <c r="AW320">
        <f t="shared" si="226"/>
        <v>-18.297773340584158</v>
      </c>
      <c r="AX320">
        <f t="shared" si="245"/>
        <v>74.128268653760642</v>
      </c>
      <c r="AY320">
        <f t="shared" si="245"/>
        <v>74.018617561082522</v>
      </c>
      <c r="AZ320" s="39">
        <f t="shared" si="227"/>
        <v>0.33363465715126589</v>
      </c>
      <c r="BA320" s="39">
        <f t="shared" si="228"/>
        <v>0.74515378552583023</v>
      </c>
      <c r="BB320" s="10">
        <f t="shared" si="243"/>
        <v>592.58754485937266</v>
      </c>
    </row>
    <row r="321" spans="4:54" x14ac:dyDescent="0.35">
      <c r="D321" s="8">
        <f t="shared" si="244"/>
        <v>36114</v>
      </c>
      <c r="E321" s="9">
        <f t="shared" si="221"/>
        <v>0.55208333333333337</v>
      </c>
      <c r="F321" s="10">
        <f t="shared" si="229"/>
        <v>2451133.010416667</v>
      </c>
      <c r="G321" s="7">
        <f t="shared" si="230"/>
        <v>-1.1279660050185431E-2</v>
      </c>
      <c r="H321" s="6">
        <f t="shared" si="197"/>
        <v>234.39001481120442</v>
      </c>
      <c r="I321">
        <f t="shared" si="198"/>
        <v>-48.527939420284611</v>
      </c>
      <c r="J321" s="6">
        <f t="shared" si="199"/>
        <v>1.6709108146949397E-2</v>
      </c>
      <c r="K321">
        <f t="shared" si="200"/>
        <v>-1.4546173631806287</v>
      </c>
      <c r="L321">
        <f t="shared" si="231"/>
        <v>232.93539744802379</v>
      </c>
      <c r="M321">
        <f t="shared" si="232"/>
        <v>-49.982556783465242</v>
      </c>
      <c r="N321">
        <f t="shared" si="233"/>
        <v>0.98909468937799117</v>
      </c>
      <c r="O321">
        <f t="shared" si="201"/>
        <v>232.92709403404379</v>
      </c>
      <c r="P321">
        <f t="shared" si="202"/>
        <v>23.439437793668773</v>
      </c>
      <c r="Q321">
        <f t="shared" si="203"/>
        <v>-2.1434953669170003E-3</v>
      </c>
      <c r="R321">
        <f t="shared" si="204"/>
        <v>23.437294298301858</v>
      </c>
      <c r="S321">
        <f t="shared" si="205"/>
        <v>-18.502653985174003</v>
      </c>
      <c r="T321">
        <f t="shared" si="206"/>
        <v>4.3026988752362917E-2</v>
      </c>
      <c r="U321">
        <f t="shared" si="207"/>
        <v>15.442398620249495</v>
      </c>
      <c r="V321">
        <f t="shared" si="208"/>
        <v>737.88895862024947</v>
      </c>
      <c r="W321">
        <f t="shared" si="234"/>
        <v>4.4722396550623671</v>
      </c>
      <c r="X321">
        <f t="shared" si="209"/>
        <v>60.465063884851872</v>
      </c>
      <c r="Y321">
        <f t="shared" si="235"/>
        <v>29.534936115148128</v>
      </c>
      <c r="Z321">
        <f t="shared" si="236"/>
        <v>2.8378349496303579E-2</v>
      </c>
      <c r="AA321" s="13">
        <f t="shared" si="237"/>
        <v>29.563314464644431</v>
      </c>
      <c r="AB321" s="13">
        <f t="shared" si="210"/>
        <v>184.87541070992111</v>
      </c>
      <c r="AD321" s="10">
        <f t="shared" si="211"/>
        <v>2451133.0087176668</v>
      </c>
      <c r="AE321" s="1">
        <f t="shared" si="238"/>
        <v>-1.1279706566273901E-2</v>
      </c>
      <c r="AF321">
        <f t="shared" si="212"/>
        <v>234.38834019621032</v>
      </c>
      <c r="AG321">
        <f t="shared" si="213"/>
        <v>-48.529613955292916</v>
      </c>
      <c r="AH321">
        <f t="shared" si="214"/>
        <v>1.670910814890466E-2</v>
      </c>
      <c r="AI321">
        <f t="shared" si="215"/>
        <v>-1.4546542567145879</v>
      </c>
      <c r="AJ321">
        <f t="shared" si="239"/>
        <v>232.93368593949575</v>
      </c>
      <c r="AK321">
        <f t="shared" si="240"/>
        <v>-49.984268212007507</v>
      </c>
      <c r="AL321">
        <f t="shared" si="241"/>
        <v>0.98909506343092979</v>
      </c>
      <c r="AM321">
        <f t="shared" si="216"/>
        <v>232.92538253180035</v>
      </c>
      <c r="AN321">
        <f t="shared" si="217"/>
        <v>23.439437794273676</v>
      </c>
      <c r="AO321">
        <f t="shared" si="218"/>
        <v>-2.1434975647127057E-3</v>
      </c>
      <c r="AP321">
        <f t="shared" si="219"/>
        <v>23.437294296708963</v>
      </c>
      <c r="AQ321">
        <f t="shared" si="220"/>
        <v>-18.502221235030905</v>
      </c>
      <c r="AR321">
        <f t="shared" si="222"/>
        <v>4.3026988746347992E-2</v>
      </c>
      <c r="AS321">
        <f t="shared" si="223"/>
        <v>15.442688952645609</v>
      </c>
      <c r="AT321">
        <f t="shared" si="242"/>
        <v>73.808620093258639</v>
      </c>
      <c r="AU321" s="38">
        <f t="shared" si="224"/>
        <v>0.53966024378288502</v>
      </c>
      <c r="AV321">
        <f t="shared" si="225"/>
        <v>-18.449445484635437</v>
      </c>
      <c r="AW321">
        <f t="shared" si="226"/>
        <v>-18.553882805042772</v>
      </c>
      <c r="AX321">
        <f t="shared" si="245"/>
        <v>73.862895986276968</v>
      </c>
      <c r="AY321">
        <f t="shared" si="245"/>
        <v>73.75544416682591</v>
      </c>
      <c r="AZ321" s="39">
        <f t="shared" si="227"/>
        <v>0.3344855327098934</v>
      </c>
      <c r="BA321" s="39">
        <f t="shared" si="228"/>
        <v>0.7445364775796236</v>
      </c>
      <c r="BB321" s="10">
        <f t="shared" si="243"/>
        <v>590.4733606124114</v>
      </c>
    </row>
    <row r="322" spans="4:54" x14ac:dyDescent="0.35">
      <c r="D322" s="8">
        <f t="shared" si="244"/>
        <v>36115</v>
      </c>
      <c r="E322" s="9">
        <f t="shared" si="221"/>
        <v>0.55208333333333337</v>
      </c>
      <c r="F322" s="10">
        <f t="shared" si="229"/>
        <v>2451134.010416667</v>
      </c>
      <c r="G322" s="7">
        <f t="shared" si="230"/>
        <v>-1.1252281542314111E-2</v>
      </c>
      <c r="H322" s="6">
        <f t="shared" ref="H322:H369" si="246">MOD(280.46646+G322*(36000.76983 + G322*0.0003032),360)</f>
        <v>235.37566217118155</v>
      </c>
      <c r="I322">
        <f t="shared" ref="I322:I369" si="247">357.52911+G322*(35999.05029 - 0.0001537*G322)</f>
        <v>-47.542339138464968</v>
      </c>
      <c r="J322" s="6">
        <f t="shared" ref="J322:J369" si="248">0.016708634-G322*(0.000042037+0.0000001267*G322)</f>
        <v>1.6709106996117221E-2</v>
      </c>
      <c r="K322">
        <f t="shared" ref="K322:K369" si="249">SIN(RADIANS(I322))*(1.914602-G322*(0.004817+0.000014*G322))+SIN(RADIANS(2*I322))*(0.019993-0.000101*G322)+SIN(RADIANS(3*I322))*0.000289</f>
        <v>-1.4326789761433372</v>
      </c>
      <c r="L322">
        <f t="shared" si="231"/>
        <v>233.94298319503821</v>
      </c>
      <c r="M322">
        <f t="shared" si="232"/>
        <v>-48.975018114608304</v>
      </c>
      <c r="N322">
        <f t="shared" si="233"/>
        <v>0.98887616798207101</v>
      </c>
      <c r="O322">
        <f t="shared" ref="O322:O369" si="250">L322-0.00569-0.00478*SIN(RADIANS(125.04-1934.136*G322))</f>
        <v>233.93467608317232</v>
      </c>
      <c r="P322">
        <f t="shared" ref="P322:P369" si="251">23+(26+((21.448-G322*(46.815+G322*(0.00059-G322*0.001813))))/60)/60</f>
        <v>23.439437437634201</v>
      </c>
      <c r="Q322">
        <f t="shared" ref="Q322:Q369" si="252">0.00256*COS(RADIANS(125.04-1934.136*G322))</f>
        <v>-2.1422008682490208E-3</v>
      </c>
      <c r="R322">
        <f t="shared" ref="R322:R369" si="253">P322+0.00256*COS(RADIANS(125.04-1934.136*G322))</f>
        <v>23.437295236765952</v>
      </c>
      <c r="S322">
        <f t="shared" ref="S322:S369" si="254">DEGREES(ASIN(SIN(RADIANS(R322))*SIN(RADIANS(O322))))</f>
        <v>-18.754622887506656</v>
      </c>
      <c r="T322">
        <f t="shared" ref="T322:T369" si="255">TAN(RADIANS(R322/2))*TAN(RADIANS(R322/2))</f>
        <v>4.3026992296096467E-2</v>
      </c>
      <c r="U322">
        <f t="shared" ref="U322:U369" si="256">4*DEGREES(T322*SIN(2*RADIANS(H322))-2*J322*SIN(RADIANS(I322))+4*J322*T322*SIN(RADIANS(I322))*COS(2*RADIANS(H322))-0.5*T322*T322*SIN(4*RADIANS(H322))-1.25*J322*J322*SIN(2*RADIANS(I322)))</f>
        <v>15.264425575820271</v>
      </c>
      <c r="V322">
        <f t="shared" ref="V322:V369" si="257">MOD(E322*1440+U322+4*$B$4-60*$B$5,1440)</f>
        <v>737.71098557582025</v>
      </c>
      <c r="W322">
        <f t="shared" si="234"/>
        <v>4.4277463939550614</v>
      </c>
      <c r="X322">
        <f t="shared" ref="X322:X369" si="258">DEGREES(ACOS(SIN(RADIANS($B$3))*SIN(RADIANS(S322))+COS(RADIANS($B$3))*COS(RADIANS(S322))*COS(RADIANS(W322))))</f>
        <v>60.713678502894091</v>
      </c>
      <c r="Y322">
        <f t="shared" si="235"/>
        <v>29.286321497105909</v>
      </c>
      <c r="Z322">
        <f t="shared" si="236"/>
        <v>2.8665473859441598E-2</v>
      </c>
      <c r="AA322" s="13">
        <f t="shared" si="237"/>
        <v>29.31498697096535</v>
      </c>
      <c r="AB322" s="13">
        <f t="shared" ref="AB322:AB369" si="259">IF(W322&gt;0,MOD(DEGREES(ACOS(((SIN(RADIANS($B$3))*COS(RADIANS(X322)))-SIN(RADIANS(S322)))/(COS(RADIANS($B$3))*SIN(RADIANS(X322)))))+180,360),MOD(540-DEGREES(ACOS(((SIN(RADIANS($B$3))*COS(RADIANS(X322)))-SIN(RADIANS(S322)))/(COS(RADIANS($B$3))*SIN(RADIANS(X322))))),360))</f>
        <v>184.80791826669454</v>
      </c>
      <c r="AD322" s="10">
        <f t="shared" ref="AD322:AD369" si="260">D322+2415018.5+$B$12-$B$5/24</f>
        <v>2451134.0087176668</v>
      </c>
      <c r="AE322" s="1">
        <f t="shared" si="238"/>
        <v>-1.125232805840258E-2</v>
      </c>
      <c r="AF322">
        <f t="shared" ref="AF322:AF369" si="261">MOD(280.46646+AE322*(36000.76983 + AE322*0.0003032),360)</f>
        <v>235.37398755618756</v>
      </c>
      <c r="AG322">
        <f t="shared" ref="AG322:AG369" si="262">357.52911+AE322*(35999.05029 - 0.0001537*AE322)</f>
        <v>-47.544013673473216</v>
      </c>
      <c r="AH322">
        <f t="shared" ref="AH322:AH369" si="263">0.016708634-AE322*(0.000042037+0.0000001267*AE322)</f>
        <v>1.6709106998072484E-2</v>
      </c>
      <c r="AI322">
        <f t="shared" ref="AI322:AI369" si="264">SIN(RADIANS(AG322))*(1.914602-AE322*(0.004817+0.000014*AE322))+SIN(RADIANS(2*AG322))*(0.019993-0.000101*AE322)+SIN(RADIANS(3*AG322))*0.000289</f>
        <v>-1.432716626157188</v>
      </c>
      <c r="AJ322">
        <f t="shared" si="239"/>
        <v>233.94127093003036</v>
      </c>
      <c r="AK322">
        <f t="shared" si="240"/>
        <v>-48.976730299630404</v>
      </c>
      <c r="AL322">
        <f t="shared" si="241"/>
        <v>0.9888765364548282</v>
      </c>
      <c r="AM322">
        <f t="shared" ref="AM322:AM369" si="265">AJ322-0.00569-0.00478*SIN(RADIANS(125.04-1934.136*AE322))</f>
        <v>233.9329638244453</v>
      </c>
      <c r="AN322">
        <f t="shared" ref="AN322:AN369" si="266">23+(26+((21.448-AE322*(46.815+AE322*(0.00059-AE322*0.001813))))/60)/60</f>
        <v>23.439437438239104</v>
      </c>
      <c r="AO322">
        <f t="shared" ref="AO322:AO369" si="267">0.00256*COS(RADIANS(125.04-1934.136*AE322))</f>
        <v>-2.142203069154532E-3</v>
      </c>
      <c r="AP322">
        <f t="shared" ref="AP322:AP369" si="268">AN322+0.00256*COS(RADIANS(125.04-1934.136*AE322))</f>
        <v>23.437295235169948</v>
      </c>
      <c r="AQ322">
        <f t="shared" ref="AQ322:AQ369" si="269">DEGREES(ASIN(SIN(RADIANS(AP322))*SIN(RADIANS(AM322))))</f>
        <v>-18.754199461703795</v>
      </c>
      <c r="AR322">
        <f t="shared" si="222"/>
        <v>4.3026992290069802E-2</v>
      </c>
      <c r="AS322">
        <f t="shared" si="223"/>
        <v>15.26473993093342</v>
      </c>
      <c r="AT322">
        <f t="shared" si="242"/>
        <v>73.548822686451587</v>
      </c>
      <c r="AU322" s="38">
        <f t="shared" si="224"/>
        <v>0.53978381949240739</v>
      </c>
      <c r="AV322">
        <f t="shared" si="225"/>
        <v>-18.702719734163765</v>
      </c>
      <c r="AW322">
        <f t="shared" si="226"/>
        <v>-18.804547076736998</v>
      </c>
      <c r="AX322">
        <f t="shared" si="245"/>
        <v>73.601988789975351</v>
      </c>
      <c r="AY322">
        <f t="shared" si="245"/>
        <v>73.496781250675895</v>
      </c>
      <c r="AZ322" s="39">
        <f t="shared" si="227"/>
        <v>0.33533385063136473</v>
      </c>
      <c r="BA322" s="39">
        <f t="shared" si="228"/>
        <v>0.74394154518872935</v>
      </c>
      <c r="BB322" s="10">
        <f t="shared" si="243"/>
        <v>588.39508016260493</v>
      </c>
    </row>
    <row r="323" spans="4:54" x14ac:dyDescent="0.35">
      <c r="D323" s="8">
        <f t="shared" si="244"/>
        <v>36116</v>
      </c>
      <c r="E323" s="9">
        <f t="shared" ref="E323:E369" si="270">$B$11</f>
        <v>0.55208333333333337</v>
      </c>
      <c r="F323" s="10">
        <f t="shared" si="229"/>
        <v>2451135.010416667</v>
      </c>
      <c r="G323" s="7">
        <f t="shared" si="230"/>
        <v>-1.122490303444279E-2</v>
      </c>
      <c r="H323" s="6">
        <f t="shared" si="246"/>
        <v>236.36130953115924</v>
      </c>
      <c r="I323">
        <f t="shared" si="247"/>
        <v>-46.556738856645552</v>
      </c>
      <c r="J323" s="6">
        <f t="shared" si="248"/>
        <v>1.6709105845284854E-2</v>
      </c>
      <c r="K323">
        <f t="shared" si="249"/>
        <v>-1.4102985693553152</v>
      </c>
      <c r="L323">
        <f t="shared" si="231"/>
        <v>234.95101096180392</v>
      </c>
      <c r="M323">
        <f t="shared" si="232"/>
        <v>-47.967037426000864</v>
      </c>
      <c r="N323">
        <f t="shared" si="233"/>
        <v>0.98866096538932735</v>
      </c>
      <c r="O323">
        <f t="shared" si="250"/>
        <v>234.94270015428765</v>
      </c>
      <c r="P323">
        <f t="shared" si="251"/>
        <v>23.439437081599625</v>
      </c>
      <c r="Q323">
        <f t="shared" si="252"/>
        <v>-2.1409045397606493E-3</v>
      </c>
      <c r="R323">
        <f t="shared" si="253"/>
        <v>23.437296177059864</v>
      </c>
      <c r="S323">
        <f t="shared" si="254"/>
        <v>-19.001050248990307</v>
      </c>
      <c r="T323">
        <f t="shared" si="255"/>
        <v>4.3026995846739753E-2</v>
      </c>
      <c r="U323">
        <f t="shared" si="256"/>
        <v>15.072359010671915</v>
      </c>
      <c r="V323">
        <f t="shared" si="257"/>
        <v>737.51891901067188</v>
      </c>
      <c r="W323">
        <f t="shared" si="234"/>
        <v>4.3797297526679699</v>
      </c>
      <c r="X323">
        <f t="shared" si="258"/>
        <v>60.956598882161323</v>
      </c>
      <c r="Y323">
        <f t="shared" si="235"/>
        <v>29.043401117838677</v>
      </c>
      <c r="Z323">
        <f t="shared" si="236"/>
        <v>2.8950280158050429E-2</v>
      </c>
      <c r="AA323" s="13">
        <f t="shared" si="237"/>
        <v>29.072351397996727</v>
      </c>
      <c r="AB323" s="13">
        <f t="shared" si="259"/>
        <v>184.73750682201552</v>
      </c>
      <c r="AD323" s="10">
        <f t="shared" si="260"/>
        <v>2451135.0087176668</v>
      </c>
      <c r="AE323" s="1">
        <f t="shared" si="238"/>
        <v>-1.1224949550531259E-2</v>
      </c>
      <c r="AF323">
        <f t="shared" si="261"/>
        <v>236.35963491616519</v>
      </c>
      <c r="AG323">
        <f t="shared" si="262"/>
        <v>-46.558413391653801</v>
      </c>
      <c r="AH323">
        <f t="shared" si="263"/>
        <v>1.670910584724012E-2</v>
      </c>
      <c r="AI323">
        <f t="shared" si="264"/>
        <v>-1.4103369648479174</v>
      </c>
      <c r="AJ323">
        <f t="shared" si="239"/>
        <v>234.94929795131728</v>
      </c>
      <c r="AK323">
        <f t="shared" si="240"/>
        <v>-47.968750356501715</v>
      </c>
      <c r="AL323">
        <f t="shared" si="241"/>
        <v>0.9886613281654415</v>
      </c>
      <c r="AM323">
        <f t="shared" si="265"/>
        <v>234.94098715007803</v>
      </c>
      <c r="AN323">
        <f t="shared" si="266"/>
        <v>23.439437082204527</v>
      </c>
      <c r="AO323">
        <f t="shared" si="267"/>
        <v>-2.1409067437740867E-3</v>
      </c>
      <c r="AP323">
        <f t="shared" si="268"/>
        <v>23.437296175460755</v>
      </c>
      <c r="AQ323">
        <f t="shared" si="269"/>
        <v>-19.000636328398773</v>
      </c>
      <c r="AR323">
        <f t="shared" ref="AR323:AR368" si="271">TAN(RADIANS(AP323/2))*TAN(RADIANS(AP323/2))</f>
        <v>4.3026995840701368E-2</v>
      </c>
      <c r="AS323">
        <f t="shared" ref="AS323:AS368" si="272">4*DEGREES(AR323*SIN(2*RADIANS(AF323))-2*AH323*SIN(RADIANS(AG323))+4*AH323*AR323*SIN(RADIANS(AG323))*COS(2*RADIANS(AF323))-0.5*AR323*AR323*SIN(4*RADIANS(AF323))-1.25*AH323*AH323*SIN(2*RADIANS(AG323)))</f>
        <v>15.072697227817926</v>
      </c>
      <c r="AT323">
        <f t="shared" si="242"/>
        <v>73.293671824006424</v>
      </c>
      <c r="AU323" s="38">
        <f t="shared" ref="AU323:AU368" si="273">(720-4*$B$4-AS323+$B$5*60)/1440</f>
        <v>0.53991718248068199</v>
      </c>
      <c r="AV323">
        <f t="shared" ref="AV323:AV368" si="274">+AQ323-AT323/360*(AQ323-AQ322)</f>
        <v>-18.950463376085224</v>
      </c>
      <c r="AW323">
        <f t="shared" ref="AW323:AW368" si="275">+AQ323+AT323/360*(AQ324-AQ323)</f>
        <v>-19.049659532155463</v>
      </c>
      <c r="AX323">
        <f t="shared" si="245"/>
        <v>73.345705486020549</v>
      </c>
      <c r="AY323">
        <f t="shared" si="245"/>
        <v>73.242787432434469</v>
      </c>
      <c r="AZ323" s="39">
        <f t="shared" ref="AZ323:AZ368" si="276">(AU323*1440-AX323*4)/1440</f>
        <v>0.33617911168618048</v>
      </c>
      <c r="BA323" s="39">
        <f t="shared" ref="BA323:BA368" si="277">(AU323*1440+AY323*4)/1440</f>
        <v>0.74336936979299995</v>
      </c>
      <c r="BB323" s="10">
        <f t="shared" si="243"/>
        <v>586.35397167382007</v>
      </c>
    </row>
    <row r="324" spans="4:54" x14ac:dyDescent="0.35">
      <c r="D324" s="8">
        <f t="shared" si="244"/>
        <v>36117</v>
      </c>
      <c r="E324" s="9">
        <f t="shared" si="270"/>
        <v>0.55208333333333337</v>
      </c>
      <c r="F324" s="10">
        <f t="shared" ref="F324:F369" si="278">D324+2415018.5+E324-$B$5/24</f>
        <v>2451136.010416667</v>
      </c>
      <c r="G324" s="7">
        <f t="shared" ref="G324:G367" si="279">(F324-2451545)/36525</f>
        <v>-1.1197524526571469E-2</v>
      </c>
      <c r="H324" s="6">
        <f t="shared" si="246"/>
        <v>237.34695689113749</v>
      </c>
      <c r="I324">
        <f t="shared" si="247"/>
        <v>-45.571138574826364</v>
      </c>
      <c r="J324" s="6">
        <f t="shared" si="248"/>
        <v>1.67091046944523E-2</v>
      </c>
      <c r="K324">
        <f t="shared" si="249"/>
        <v>-1.3874826941281821</v>
      </c>
      <c r="L324">
        <f t="shared" ref="L324:L367" si="280">H324+K324</f>
        <v>235.95947419700931</v>
      </c>
      <c r="M324">
        <f t="shared" ref="M324:M367" si="281">I324+K324</f>
        <v>-46.958621268954545</v>
      </c>
      <c r="N324">
        <f t="shared" ref="N324:N367" si="282">(1.000001018*(1-J324*J324))/(1+J324*COS(RADIANS(M324)))</f>
        <v>0.98844914966193897</v>
      </c>
      <c r="O324">
        <f t="shared" si="250"/>
        <v>235.95115969608128</v>
      </c>
      <c r="P324">
        <f t="shared" si="251"/>
        <v>23.439436725565052</v>
      </c>
      <c r="Q324">
        <f t="shared" si="252"/>
        <v>-2.1396063825591806E-3</v>
      </c>
      <c r="R324">
        <f t="shared" si="253"/>
        <v>23.437297119182492</v>
      </c>
      <c r="S324">
        <f t="shared" si="254"/>
        <v>-19.241830157026676</v>
      </c>
      <c r="T324">
        <f t="shared" si="255"/>
        <v>4.302699940428862E-2</v>
      </c>
      <c r="U324">
        <f t="shared" si="256"/>
        <v>14.866302911888964</v>
      </c>
      <c r="V324">
        <f t="shared" si="257"/>
        <v>737.31286291188894</v>
      </c>
      <c r="W324">
        <f t="shared" ref="W324:W367" si="283">IF(V324/4&lt;0,V324/4+180,V324/4-180)</f>
        <v>4.3282157279722355</v>
      </c>
      <c r="X324">
        <f t="shared" si="258"/>
        <v>61.193729034295409</v>
      </c>
      <c r="Y324">
        <f t="shared" ref="Y324:Y367" si="284">90-X324</f>
        <v>28.806270965704591</v>
      </c>
      <c r="Z324">
        <f t="shared" ref="Z324:Z367" si="285">IF(Y324&gt;85,0,IF(Y324&gt;5,58.1/TAN(RADIANS(Y324))-0.07/POWER(TAN(RADIANS(Y324)),3)+0.000086/POWER(TAN(RADIANS(Y324)),5),IF(Y324&gt;-0.575,1735+Y324*(-518.2+Y324*(103.4+Y324*(-12.79+Y324*0.711))),-20.772/TAN(RADIANS(Y324)))))/3600</f>
        <v>2.9232458881830119E-2</v>
      </c>
      <c r="AA324" s="13">
        <f t="shared" ref="AA324:AA367" si="286">Y324+Z324</f>
        <v>28.83550342458642</v>
      </c>
      <c r="AB324" s="13">
        <f t="shared" si="259"/>
        <v>184.66423184427603</v>
      </c>
      <c r="AD324" s="10">
        <f t="shared" si="260"/>
        <v>2451136.0087176668</v>
      </c>
      <c r="AE324" s="1">
        <f t="shared" ref="AE324:AE367" si="287">(AD324-2451545)/36525</f>
        <v>-1.1197571042659938E-2</v>
      </c>
      <c r="AF324">
        <f t="shared" si="261"/>
        <v>237.34528227614334</v>
      </c>
      <c r="AG324">
        <f t="shared" si="262"/>
        <v>-45.572813109834613</v>
      </c>
      <c r="AH324">
        <f t="shared" si="263"/>
        <v>1.6709104696407566E-2</v>
      </c>
      <c r="AI324">
        <f t="shared" si="264"/>
        <v>-1.3875218238402711</v>
      </c>
      <c r="AJ324">
        <f t="shared" ref="AJ324:AJ367" si="288">AF324+AI324</f>
        <v>235.95776045230306</v>
      </c>
      <c r="AK324">
        <f t="shared" ref="AK324:AK367" si="289">AG324+AI324</f>
        <v>-46.960334933674886</v>
      </c>
      <c r="AL324">
        <f t="shared" ref="AL324:AL367" si="290">(1.000001018*(1-AH324*AH324))/(1+AH324*COS(RADIANS(AK324)))</f>
        <v>0.98844950662660103</v>
      </c>
      <c r="AM324">
        <f t="shared" si="265"/>
        <v>235.94944595764824</v>
      </c>
      <c r="AN324">
        <f t="shared" si="266"/>
        <v>23.439436726169955</v>
      </c>
      <c r="AO324">
        <f t="shared" si="267"/>
        <v>-2.1396085896786634E-3</v>
      </c>
      <c r="AP324">
        <f t="shared" si="268"/>
        <v>23.437297117580275</v>
      </c>
      <c r="AQ324">
        <f t="shared" si="269"/>
        <v>-19.241425920640587</v>
      </c>
      <c r="AR324">
        <f t="shared" si="271"/>
        <v>4.3026999398238487E-2</v>
      </c>
      <c r="AS324">
        <f t="shared" si="272"/>
        <v>14.8666647984282</v>
      </c>
      <c r="AT324">
        <f t="shared" ref="AT324:AT368" si="291">DEGREES(ACOS(COS(RADIANS(90.833))/(COS(RADIANS($B$3))*COS(RADIANS(AQ324)))-TAN(RADIANS($B$3))*TAN(RADIANS(AQ324))))</f>
        <v>73.043327801083933</v>
      </c>
      <c r="AU324" s="38">
        <f t="shared" si="273"/>
        <v>0.54006026055664702</v>
      </c>
      <c r="AV324">
        <f t="shared" si="274"/>
        <v>-19.192570161981674</v>
      </c>
      <c r="AW324">
        <f t="shared" si="275"/>
        <v>-19.289114602608084</v>
      </c>
      <c r="AX324">
        <f t="shared" si="245"/>
        <v>73.09420628777255</v>
      </c>
      <c r="AY324">
        <f t="shared" si="245"/>
        <v>72.993623060693082</v>
      </c>
      <c r="AZ324" s="39">
        <f t="shared" si="276"/>
        <v>0.33702079864616769</v>
      </c>
      <c r="BA324" s="39">
        <f t="shared" si="277"/>
        <v>0.74282032461412784</v>
      </c>
      <c r="BB324" s="10">
        <f t="shared" ref="BB324:BB368" si="292">+AX324/360*24*60+AY324/360*24*60</f>
        <v>584.35131739386247</v>
      </c>
    </row>
    <row r="325" spans="4:54" x14ac:dyDescent="0.35">
      <c r="D325" s="8">
        <f t="shared" ref="D325:D369" si="293">D324+1</f>
        <v>36118</v>
      </c>
      <c r="E325" s="9">
        <f t="shared" si="270"/>
        <v>0.55208333333333337</v>
      </c>
      <c r="F325" s="10">
        <f t="shared" si="278"/>
        <v>2451137.010416667</v>
      </c>
      <c r="G325" s="7">
        <f t="shared" si="279"/>
        <v>-1.1170146018700148E-2</v>
      </c>
      <c r="H325" s="6">
        <f t="shared" si="246"/>
        <v>238.33260425111604</v>
      </c>
      <c r="I325">
        <f t="shared" si="247"/>
        <v>-44.585538293007346</v>
      </c>
      <c r="J325" s="6">
        <f t="shared" si="248"/>
        <v>1.6709103543619555E-2</v>
      </c>
      <c r="K325">
        <f t="shared" si="249"/>
        <v>-1.3642380527794893</v>
      </c>
      <c r="L325">
        <f t="shared" si="280"/>
        <v>236.96836619833655</v>
      </c>
      <c r="M325">
        <f t="shared" si="281"/>
        <v>-45.949776345786837</v>
      </c>
      <c r="N325">
        <f t="shared" si="282"/>
        <v>0.98824078787679925</v>
      </c>
      <c r="O325">
        <f t="shared" si="250"/>
        <v>236.96004800623857</v>
      </c>
      <c r="P325">
        <f t="shared" si="251"/>
        <v>23.43943636953048</v>
      </c>
      <c r="Q325">
        <f t="shared" si="252"/>
        <v>-2.1383063977534729E-3</v>
      </c>
      <c r="R325">
        <f t="shared" si="253"/>
        <v>23.437298063132726</v>
      </c>
      <c r="S325">
        <f t="shared" si="254"/>
        <v>-19.476857855437114</v>
      </c>
      <c r="T325">
        <f t="shared" si="255"/>
        <v>4.3027002968738869E-2</v>
      </c>
      <c r="U325">
        <f t="shared" si="256"/>
        <v>14.646380121763297</v>
      </c>
      <c r="V325">
        <f t="shared" si="257"/>
        <v>737.09294012176326</v>
      </c>
      <c r="W325">
        <f t="shared" si="283"/>
        <v>4.2732350304408158</v>
      </c>
      <c r="X325">
        <f t="shared" si="258"/>
        <v>61.424974601729083</v>
      </c>
      <c r="Y325">
        <f t="shared" si="284"/>
        <v>28.575025398270917</v>
      </c>
      <c r="Z325">
        <f t="shared" si="285"/>
        <v>2.9511691517428162E-2</v>
      </c>
      <c r="AA325" s="13">
        <f t="shared" si="286"/>
        <v>28.604537089788344</v>
      </c>
      <c r="AB325" s="13">
        <f t="shared" si="259"/>
        <v>184.58815108110414</v>
      </c>
      <c r="AD325" s="10">
        <f t="shared" si="260"/>
        <v>2451137.0087176668</v>
      </c>
      <c r="AE325" s="1">
        <f t="shared" si="287"/>
        <v>-1.1170192534788617E-2</v>
      </c>
      <c r="AF325">
        <f t="shared" si="261"/>
        <v>238.33092963612199</v>
      </c>
      <c r="AG325">
        <f t="shared" si="262"/>
        <v>-44.587212828015595</v>
      </c>
      <c r="AH325">
        <f t="shared" si="263"/>
        <v>1.6709103545574821E-2</v>
      </c>
      <c r="AI325">
        <f t="shared" si="264"/>
        <v>-1.3642779051968197</v>
      </c>
      <c r="AJ325">
        <f t="shared" si="288"/>
        <v>236.96665173092518</v>
      </c>
      <c r="AK325">
        <f t="shared" si="289"/>
        <v>-45.951490733212417</v>
      </c>
      <c r="AL325">
        <f t="shared" si="290"/>
        <v>0.98824113891689502</v>
      </c>
      <c r="AM325">
        <f t="shared" si="265"/>
        <v>236.95833354509656</v>
      </c>
      <c r="AN325">
        <f t="shared" si="266"/>
        <v>23.439436370135383</v>
      </c>
      <c r="AO325">
        <f t="shared" si="267"/>
        <v>-2.1383086079771133E-3</v>
      </c>
      <c r="AP325">
        <f t="shared" si="268"/>
        <v>23.437298061527404</v>
      </c>
      <c r="AQ325">
        <f t="shared" si="269"/>
        <v>-19.476463480197733</v>
      </c>
      <c r="AR325">
        <f t="shared" si="271"/>
        <v>4.3027002962677009E-2</v>
      </c>
      <c r="AS325">
        <f t="shared" si="272"/>
        <v>14.646765452952314</v>
      </c>
      <c r="AT325">
        <f t="shared" si="291"/>
        <v>72.79795243976055</v>
      </c>
      <c r="AU325" s="38">
        <f t="shared" si="273"/>
        <v>0.54021296843544975</v>
      </c>
      <c r="AV325">
        <f t="shared" si="274"/>
        <v>-19.428934999413848</v>
      </c>
      <c r="AW325">
        <f t="shared" si="275"/>
        <v>-19.522807876016198</v>
      </c>
      <c r="AX325">
        <f t="shared" si="245"/>
        <v>72.847652968291882</v>
      </c>
      <c r="AY325">
        <f t="shared" si="245"/>
        <v>72.749449977010983</v>
      </c>
      <c r="AZ325" s="39">
        <f t="shared" si="276"/>
        <v>0.33785837685686115</v>
      </c>
      <c r="BA325" s="39">
        <f t="shared" si="277"/>
        <v>0.74229477392714693</v>
      </c>
      <c r="BB325" s="10">
        <f t="shared" si="292"/>
        <v>582.38841178121152</v>
      </c>
    </row>
    <row r="326" spans="4:54" x14ac:dyDescent="0.35">
      <c r="D326" s="8">
        <f t="shared" si="293"/>
        <v>36119</v>
      </c>
      <c r="E326" s="9">
        <f t="shared" si="270"/>
        <v>0.55208333333333337</v>
      </c>
      <c r="F326" s="10">
        <f t="shared" si="278"/>
        <v>2451138.010416667</v>
      </c>
      <c r="G326" s="7">
        <f t="shared" si="279"/>
        <v>-1.1142767510828827E-2</v>
      </c>
      <c r="H326" s="6">
        <f t="shared" si="246"/>
        <v>239.31825161109509</v>
      </c>
      <c r="I326">
        <f t="shared" si="247"/>
        <v>-43.599938011188613</v>
      </c>
      <c r="J326" s="6">
        <f t="shared" si="248"/>
        <v>1.6709102392786619E-2</v>
      </c>
      <c r="K326">
        <f t="shared" si="249"/>
        <v>-1.3405714967463431</v>
      </c>
      <c r="L326">
        <f t="shared" si="280"/>
        <v>237.97768011434874</v>
      </c>
      <c r="M326">
        <f t="shared" si="281"/>
        <v>-44.940509507934955</v>
      </c>
      <c r="N326">
        <f t="shared" si="282"/>
        <v>0.98803594610025003</v>
      </c>
      <c r="O326">
        <f t="shared" si="250"/>
        <v>237.96935823332572</v>
      </c>
      <c r="P326">
        <f t="shared" si="251"/>
        <v>23.439436013495904</v>
      </c>
      <c r="Q326">
        <f t="shared" si="252"/>
        <v>-2.1370045864539436E-3</v>
      </c>
      <c r="R326">
        <f t="shared" si="253"/>
        <v>23.437299008909449</v>
      </c>
      <c r="S326">
        <f t="shared" si="254"/>
        <v>-19.706029849234067</v>
      </c>
      <c r="T326">
        <f t="shared" si="255"/>
        <v>4.302700654008626E-2</v>
      </c>
      <c r="U326">
        <f t="shared" si="256"/>
        <v>14.412732406405526</v>
      </c>
      <c r="V326">
        <f t="shared" si="257"/>
        <v>736.85929240640553</v>
      </c>
      <c r="W326">
        <f t="shared" si="283"/>
        <v>4.2148231016013824</v>
      </c>
      <c r="X326">
        <f t="shared" si="258"/>
        <v>61.650242927696858</v>
      </c>
      <c r="Y326">
        <f t="shared" si="284"/>
        <v>28.349757072303142</v>
      </c>
      <c r="Z326">
        <f t="shared" si="285"/>
        <v>2.9787651036495246E-2</v>
      </c>
      <c r="AA326" s="13">
        <f t="shared" si="286"/>
        <v>28.379544723339638</v>
      </c>
      <c r="AB326" s="13">
        <f t="shared" si="259"/>
        <v>184.50932450474858</v>
      </c>
      <c r="AD326" s="10">
        <f t="shared" si="260"/>
        <v>2451138.0087176668</v>
      </c>
      <c r="AE326" s="1">
        <f t="shared" si="287"/>
        <v>-1.1142814026917296E-2</v>
      </c>
      <c r="AF326">
        <f t="shared" si="261"/>
        <v>239.31657699610105</v>
      </c>
      <c r="AG326">
        <f t="shared" si="262"/>
        <v>-43.601612546196861</v>
      </c>
      <c r="AH326">
        <f t="shared" si="263"/>
        <v>1.6709102394741885E-2</v>
      </c>
      <c r="AI326">
        <f t="shared" si="264"/>
        <v>-1.3406120601029574</v>
      </c>
      <c r="AJ326">
        <f t="shared" si="288"/>
        <v>237.97596493599809</v>
      </c>
      <c r="AK326">
        <f t="shared" si="289"/>
        <v>-44.942224606299817</v>
      </c>
      <c r="AL326">
        <f t="shared" si="290"/>
        <v>0.98803629110440427</v>
      </c>
      <c r="AM326">
        <f t="shared" si="265"/>
        <v>237.96764306124064</v>
      </c>
      <c r="AN326">
        <f t="shared" si="266"/>
        <v>23.439436014100806</v>
      </c>
      <c r="AO326">
        <f t="shared" si="267"/>
        <v>-2.1370067997798551E-3</v>
      </c>
      <c r="AP326">
        <f t="shared" si="268"/>
        <v>23.437299007301025</v>
      </c>
      <c r="AQ326">
        <f t="shared" si="269"/>
        <v>-19.705645509849642</v>
      </c>
      <c r="AR326">
        <f t="shared" si="271"/>
        <v>4.3027006534012695E-2</v>
      </c>
      <c r="AS326">
        <f t="shared" si="272"/>
        <v>14.413140925312485</v>
      </c>
      <c r="AT326">
        <f t="shared" si="291"/>
        <v>72.557708836737859</v>
      </c>
      <c r="AU326" s="38">
        <f t="shared" si="273"/>
        <v>0.5403752076907552</v>
      </c>
      <c r="AV326">
        <f t="shared" si="274"/>
        <v>-19.659454057132709</v>
      </c>
      <c r="AW326">
        <f t="shared" si="275"/>
        <v>-19.750636201210423</v>
      </c>
      <c r="AX326">
        <f t="shared" si="245"/>
        <v>72.606208609683762</v>
      </c>
      <c r="AY326">
        <f t="shared" si="245"/>
        <v>72.510431262041934</v>
      </c>
      <c r="AZ326" s="39">
        <f t="shared" si="276"/>
        <v>0.33869129488607808</v>
      </c>
      <c r="BA326" s="39">
        <f t="shared" si="277"/>
        <v>0.74179307230753833</v>
      </c>
      <c r="BB326" s="10">
        <f t="shared" si="292"/>
        <v>580.46655948690272</v>
      </c>
    </row>
    <row r="327" spans="4:54" x14ac:dyDescent="0.35">
      <c r="D327" s="8">
        <f t="shared" si="293"/>
        <v>36120</v>
      </c>
      <c r="E327" s="9">
        <f t="shared" si="270"/>
        <v>0.55208333333333337</v>
      </c>
      <c r="F327" s="10">
        <f t="shared" si="278"/>
        <v>2451139.010416667</v>
      </c>
      <c r="G327" s="7">
        <f t="shared" si="279"/>
        <v>-1.1115389002957506E-2</v>
      </c>
      <c r="H327" s="6">
        <f t="shared" si="246"/>
        <v>240.3038989710746</v>
      </c>
      <c r="I327">
        <f t="shared" si="247"/>
        <v>-42.614337729370163</v>
      </c>
      <c r="J327" s="6">
        <f t="shared" si="248"/>
        <v>1.6709101241953496E-2</v>
      </c>
      <c r="K327">
        <f t="shared" si="249"/>
        <v>-1.3164900246267213</v>
      </c>
      <c r="L327">
        <f t="shared" si="280"/>
        <v>238.98740894644789</v>
      </c>
      <c r="M327">
        <f t="shared" si="281"/>
        <v>-43.930827753996887</v>
      </c>
      <c r="N327">
        <f t="shared" si="282"/>
        <v>0.98783468936308749</v>
      </c>
      <c r="O327">
        <f t="shared" si="250"/>
        <v>238.97908337874793</v>
      </c>
      <c r="P327">
        <f t="shared" si="251"/>
        <v>23.439435657461331</v>
      </c>
      <c r="Q327">
        <f t="shared" si="252"/>
        <v>-2.1357009497725713E-3</v>
      </c>
      <c r="R327">
        <f t="shared" si="253"/>
        <v>23.437299956511559</v>
      </c>
      <c r="S327">
        <f t="shared" si="254"/>
        <v>-19.929244011723831</v>
      </c>
      <c r="T327">
        <f t="shared" si="255"/>
        <v>4.3027010118326679E-2</v>
      </c>
      <c r="U327">
        <f t="shared" si="256"/>
        <v>14.165520486339418</v>
      </c>
      <c r="V327">
        <f t="shared" si="257"/>
        <v>736.61208048633944</v>
      </c>
      <c r="W327">
        <f t="shared" si="283"/>
        <v>4.1530201215848592</v>
      </c>
      <c r="X327">
        <f t="shared" si="258"/>
        <v>61.869443126490957</v>
      </c>
      <c r="Y327">
        <f t="shared" si="284"/>
        <v>28.130556873509043</v>
      </c>
      <c r="Z327">
        <f t="shared" si="285"/>
        <v>3.0060002456630926E-2</v>
      </c>
      <c r="AA327" s="13">
        <f t="shared" si="286"/>
        <v>28.160616875965673</v>
      </c>
      <c r="AB327" s="13">
        <f t="shared" si="259"/>
        <v>184.42781425440018</v>
      </c>
      <c r="AD327" s="10">
        <f t="shared" si="260"/>
        <v>2451139.0087176668</v>
      </c>
      <c r="AE327" s="1">
        <f t="shared" si="287"/>
        <v>-1.1115435519045975E-2</v>
      </c>
      <c r="AF327">
        <f t="shared" si="261"/>
        <v>240.30222435608056</v>
      </c>
      <c r="AG327">
        <f t="shared" si="262"/>
        <v>-42.616012264378412</v>
      </c>
      <c r="AH327">
        <f t="shared" si="263"/>
        <v>1.6709101243908762E-2</v>
      </c>
      <c r="AI327">
        <f t="shared" si="264"/>
        <v>-1.3165312869083365</v>
      </c>
      <c r="AJ327">
        <f t="shared" si="288"/>
        <v>238.98569306917221</v>
      </c>
      <c r="AK327">
        <f t="shared" si="289"/>
        <v>-43.932543551286749</v>
      </c>
      <c r="AL327">
        <f t="shared" si="290"/>
        <v>0.98783502822170499</v>
      </c>
      <c r="AM327">
        <f t="shared" si="265"/>
        <v>238.97736750773402</v>
      </c>
      <c r="AN327">
        <f t="shared" si="266"/>
        <v>23.439435658066234</v>
      </c>
      <c r="AO327">
        <f t="shared" si="267"/>
        <v>-2.1357031661988629E-3</v>
      </c>
      <c r="AP327">
        <f t="shared" si="268"/>
        <v>23.437299954900034</v>
      </c>
      <c r="AQ327">
        <f t="shared" si="269"/>
        <v>-19.928869880485774</v>
      </c>
      <c r="AR327">
        <f t="shared" si="271"/>
        <v>4.3027010112241394E-2</v>
      </c>
      <c r="AS327">
        <f t="shared" si="272"/>
        <v>14.165951903824814</v>
      </c>
      <c r="AT327">
        <f t="shared" si="291"/>
        <v>72.322761093051312</v>
      </c>
      <c r="AU327" s="38">
        <f t="shared" si="273"/>
        <v>0.54054686673345498</v>
      </c>
      <c r="AV327">
        <f t="shared" si="274"/>
        <v>-19.884024872631151</v>
      </c>
      <c r="AW327">
        <f t="shared" si="275"/>
        <v>-19.97249779455132</v>
      </c>
      <c r="AX327">
        <f t="shared" si="245"/>
        <v>72.370037334379788</v>
      </c>
      <c r="AY327">
        <f t="shared" si="245"/>
        <v>72.276730963730031</v>
      </c>
      <c r="AZ327" s="39">
        <f t="shared" si="276"/>
        <v>0.33951898524906665</v>
      </c>
      <c r="BA327" s="39">
        <f t="shared" si="277"/>
        <v>0.74131556385492736</v>
      </c>
      <c r="BB327" s="10">
        <f t="shared" si="292"/>
        <v>578.58707319243922</v>
      </c>
    </row>
    <row r="328" spans="4:54" x14ac:dyDescent="0.35">
      <c r="D328" s="8">
        <f t="shared" si="293"/>
        <v>36121</v>
      </c>
      <c r="E328" s="9">
        <f t="shared" si="270"/>
        <v>0.55208333333333337</v>
      </c>
      <c r="F328" s="10">
        <f t="shared" si="278"/>
        <v>2451140.010416667</v>
      </c>
      <c r="G328" s="7">
        <f t="shared" si="279"/>
        <v>-1.1088010495086184E-2</v>
      </c>
      <c r="H328" s="6">
        <f t="shared" si="246"/>
        <v>241.28954633105457</v>
      </c>
      <c r="I328">
        <f t="shared" si="247"/>
        <v>-41.628737447551828</v>
      </c>
      <c r="J328" s="6">
        <f t="shared" si="248"/>
        <v>1.6709100091120178E-2</v>
      </c>
      <c r="K328">
        <f t="shared" si="249"/>
        <v>-1.2920007801488849</v>
      </c>
      <c r="L328">
        <f t="shared" si="280"/>
        <v>239.99754555090567</v>
      </c>
      <c r="M328">
        <f t="shared" si="281"/>
        <v>-42.92073822770071</v>
      </c>
      <c r="N328">
        <f t="shared" si="282"/>
        <v>0.98763708163585329</v>
      </c>
      <c r="O328">
        <f t="shared" si="250"/>
        <v>239.98921629878004</v>
      </c>
      <c r="P328">
        <f t="shared" si="251"/>
        <v>23.439435301426755</v>
      </c>
      <c r="Q328">
        <f t="shared" si="252"/>
        <v>-2.1343954888228935E-3</v>
      </c>
      <c r="R328">
        <f t="shared" si="253"/>
        <v>23.437300905937931</v>
      </c>
      <c r="S328">
        <f t="shared" si="254"/>
        <v>-20.146399693733738</v>
      </c>
      <c r="T328">
        <f t="shared" si="255"/>
        <v>4.3027013703455859E-2</v>
      </c>
      <c r="U328">
        <f t="shared" si="256"/>
        <v>13.904924028252069</v>
      </c>
      <c r="V328">
        <f t="shared" si="257"/>
        <v>736.351484028252</v>
      </c>
      <c r="W328">
        <f t="shared" si="283"/>
        <v>4.0878710070630007</v>
      </c>
      <c r="X328">
        <f t="shared" si="258"/>
        <v>62.082486153902146</v>
      </c>
      <c r="Y328">
        <f t="shared" si="284"/>
        <v>27.917513846097854</v>
      </c>
      <c r="Z328">
        <f t="shared" si="285"/>
        <v>3.0328403476962178E-2</v>
      </c>
      <c r="AA328" s="13">
        <f t="shared" si="286"/>
        <v>27.947842249574816</v>
      </c>
      <c r="AB328" s="13">
        <f t="shared" si="259"/>
        <v>184.34368457567405</v>
      </c>
      <c r="AD328" s="10">
        <f t="shared" si="260"/>
        <v>2451140.0087176668</v>
      </c>
      <c r="AE328" s="1">
        <f t="shared" si="287"/>
        <v>-1.1088057011174653E-2</v>
      </c>
      <c r="AF328">
        <f t="shared" si="261"/>
        <v>241.28787171606052</v>
      </c>
      <c r="AG328">
        <f t="shared" si="262"/>
        <v>-41.630411982560076</v>
      </c>
      <c r="AH328">
        <f t="shared" si="263"/>
        <v>1.6709100093075448E-2</v>
      </c>
      <c r="AI328">
        <f t="shared" si="264"/>
        <v>-1.2920427290964043</v>
      </c>
      <c r="AJ328">
        <f t="shared" si="288"/>
        <v>239.99582898696411</v>
      </c>
      <c r="AK328">
        <f t="shared" si="289"/>
        <v>-42.922454711656478</v>
      </c>
      <c r="AL328">
        <f t="shared" si="290"/>
        <v>0.98763741424116125</v>
      </c>
      <c r="AM328">
        <f t="shared" si="265"/>
        <v>239.9874997410964</v>
      </c>
      <c r="AN328">
        <f t="shared" si="266"/>
        <v>23.439435302031658</v>
      </c>
      <c r="AO328">
        <f t="shared" si="267"/>
        <v>-2.1343977083476719E-3</v>
      </c>
      <c r="AP328">
        <f t="shared" si="268"/>
        <v>23.437300904323312</v>
      </c>
      <c r="AQ328">
        <f t="shared" si="269"/>
        <v>-20.146035940329494</v>
      </c>
      <c r="AR328">
        <f t="shared" si="271"/>
        <v>4.3027013697358882E-2</v>
      </c>
      <c r="AS328">
        <f t="shared" si="272"/>
        <v>13.905378023016107</v>
      </c>
      <c r="AT328">
        <f t="shared" si="291"/>
        <v>72.093274026013617</v>
      </c>
      <c r="AU328" s="38">
        <f t="shared" si="273"/>
        <v>0.54072782081734994</v>
      </c>
      <c r="AV328">
        <f t="shared" si="274"/>
        <v>-20.10254646182543</v>
      </c>
      <c r="AW328">
        <f t="shared" si="275"/>
        <v>-20.188292348669226</v>
      </c>
      <c r="AX328">
        <f t="shared" si="245"/>
        <v>72.139304018581555</v>
      </c>
      <c r="AY328">
        <f t="shared" si="245"/>
        <v>72.048513807821152</v>
      </c>
      <c r="AZ328" s="39">
        <f t="shared" si="276"/>
        <v>0.34034086521017892</v>
      </c>
      <c r="BA328" s="39">
        <f t="shared" si="277"/>
        <v>0.7408625813946309</v>
      </c>
      <c r="BB328" s="10">
        <f t="shared" si="292"/>
        <v>576.75127130561077</v>
      </c>
    </row>
    <row r="329" spans="4:54" x14ac:dyDescent="0.35">
      <c r="D329" s="8">
        <f t="shared" si="293"/>
        <v>36122</v>
      </c>
      <c r="E329" s="9">
        <f t="shared" si="270"/>
        <v>0.55208333333333337</v>
      </c>
      <c r="F329" s="10">
        <f t="shared" si="278"/>
        <v>2451141.010416667</v>
      </c>
      <c r="G329" s="7">
        <f t="shared" si="279"/>
        <v>-1.1060631987214863E-2</v>
      </c>
      <c r="H329" s="6">
        <f t="shared" si="246"/>
        <v>242.27519369103499</v>
      </c>
      <c r="I329">
        <f t="shared" si="247"/>
        <v>-40.643137165733776</v>
      </c>
      <c r="J329" s="6">
        <f t="shared" si="248"/>
        <v>1.6709098940286674E-2</v>
      </c>
      <c r="K329">
        <f t="shared" si="249"/>
        <v>-1.2671110500693634</v>
      </c>
      <c r="L329">
        <f t="shared" si="280"/>
        <v>241.00808264096563</v>
      </c>
      <c r="M329">
        <f t="shared" si="281"/>
        <v>-41.910248215803136</v>
      </c>
      <c r="N329">
        <f t="shared" si="282"/>
        <v>0.98744318580442814</v>
      </c>
      <c r="O329">
        <f t="shared" si="250"/>
        <v>240.99974970666869</v>
      </c>
      <c r="P329">
        <f t="shared" si="251"/>
        <v>23.439434945392179</v>
      </c>
      <c r="Q329">
        <f t="shared" si="252"/>
        <v>-2.1330882047200057E-3</v>
      </c>
      <c r="R329">
        <f t="shared" si="253"/>
        <v>23.43730185718746</v>
      </c>
      <c r="S329">
        <f t="shared" si="254"/>
        <v>-20.357397834738276</v>
      </c>
      <c r="T329">
        <f t="shared" si="255"/>
        <v>4.3027017295469608E-2</v>
      </c>
      <c r="U329">
        <f t="shared" si="256"/>
        <v>13.631141597191922</v>
      </c>
      <c r="V329">
        <f t="shared" si="257"/>
        <v>736.07770159719189</v>
      </c>
      <c r="W329">
        <f t="shared" si="283"/>
        <v>4.0194253992979725</v>
      </c>
      <c r="X329">
        <f t="shared" si="258"/>
        <v>62.289284877778705</v>
      </c>
      <c r="Y329">
        <f t="shared" si="284"/>
        <v>27.710715122221295</v>
      </c>
      <c r="Z329">
        <f t="shared" si="285"/>
        <v>3.0592505189565227E-2</v>
      </c>
      <c r="AA329" s="13">
        <f t="shared" si="286"/>
        <v>27.741307627410858</v>
      </c>
      <c r="AB329" s="13">
        <f t="shared" si="259"/>
        <v>184.25700175747289</v>
      </c>
      <c r="AD329" s="10">
        <f t="shared" si="260"/>
        <v>2451141.0087176668</v>
      </c>
      <c r="AE329" s="1">
        <f t="shared" si="287"/>
        <v>-1.1060678503303332E-2</v>
      </c>
      <c r="AF329">
        <f t="shared" si="261"/>
        <v>242.27351907604094</v>
      </c>
      <c r="AG329">
        <f t="shared" si="262"/>
        <v>-40.644811700742025</v>
      </c>
      <c r="AH329">
        <f t="shared" si="263"/>
        <v>1.6709098942241943E-2</v>
      </c>
      <c r="AI329">
        <f t="shared" si="264"/>
        <v>-1.2671536731825084</v>
      </c>
      <c r="AJ329">
        <f t="shared" si="288"/>
        <v>241.00636540285842</v>
      </c>
      <c r="AK329">
        <f t="shared" si="289"/>
        <v>-41.911965373924531</v>
      </c>
      <c r="AL329">
        <f t="shared" si="290"/>
        <v>0.98744351205051661</v>
      </c>
      <c r="AM329">
        <f t="shared" si="265"/>
        <v>240.99803247481557</v>
      </c>
      <c r="AN329">
        <f t="shared" si="266"/>
        <v>23.439434945997082</v>
      </c>
      <c r="AO329">
        <f t="shared" si="267"/>
        <v>-2.1330904273413752E-3</v>
      </c>
      <c r="AP329">
        <f t="shared" si="268"/>
        <v>23.437301855569739</v>
      </c>
      <c r="AQ329">
        <f t="shared" si="269"/>
        <v>-20.357044626060897</v>
      </c>
      <c r="AR329">
        <f t="shared" si="271"/>
        <v>4.3027017289360925E-2</v>
      </c>
      <c r="AS329">
        <f t="shared" si="272"/>
        <v>13.631617815889628</v>
      </c>
      <c r="AT329">
        <f t="shared" si="291"/>
        <v>71.869412863762321</v>
      </c>
      <c r="AU329" s="38">
        <f t="shared" si="273"/>
        <v>0.54091793207229888</v>
      </c>
      <c r="AV329">
        <f t="shared" si="274"/>
        <v>-20.314919430636813</v>
      </c>
      <c r="AW329">
        <f t="shared" si="275"/>
        <v>-20.397921143101325</v>
      </c>
      <c r="AX329">
        <f t="shared" si="245"/>
        <v>71.914173988223936</v>
      </c>
      <c r="AY329">
        <f t="shared" si="245"/>
        <v>71.825944891071231</v>
      </c>
      <c r="AZ329" s="39">
        <f t="shared" si="276"/>
        <v>0.34115633766056574</v>
      </c>
      <c r="BA329" s="39">
        <f t="shared" si="277"/>
        <v>0.74043444565860783</v>
      </c>
      <c r="BB329" s="10">
        <f t="shared" si="292"/>
        <v>574.96047551718061</v>
      </c>
    </row>
    <row r="330" spans="4:54" x14ac:dyDescent="0.35">
      <c r="D330" s="8">
        <f t="shared" si="293"/>
        <v>36123</v>
      </c>
      <c r="E330" s="9">
        <f t="shared" si="270"/>
        <v>0.55208333333333337</v>
      </c>
      <c r="F330" s="10">
        <f t="shared" si="278"/>
        <v>2451142.010416667</v>
      </c>
      <c r="G330" s="7">
        <f t="shared" si="279"/>
        <v>-1.1033253479343542E-2</v>
      </c>
      <c r="H330" s="6">
        <f t="shared" si="246"/>
        <v>243.26084105101586</v>
      </c>
      <c r="I330">
        <f t="shared" si="247"/>
        <v>-39.657536883915895</v>
      </c>
      <c r="J330" s="6">
        <f t="shared" si="248"/>
        <v>1.6709097789452981E-2</v>
      </c>
      <c r="K330">
        <f t="shared" si="249"/>
        <v>-1.2418282619999896</v>
      </c>
      <c r="L330">
        <f t="shared" si="280"/>
        <v>242.01901278901587</v>
      </c>
      <c r="M330">
        <f t="shared" si="281"/>
        <v>-40.899365145915887</v>
      </c>
      <c r="N330">
        <f t="shared" si="282"/>
        <v>0.98725306364593735</v>
      </c>
      <c r="O330">
        <f t="shared" si="250"/>
        <v>242.01067617480518</v>
      </c>
      <c r="P330">
        <f t="shared" si="251"/>
        <v>23.439434589357607</v>
      </c>
      <c r="Q330">
        <f t="shared" si="252"/>
        <v>-2.1317790985805611E-3</v>
      </c>
      <c r="R330">
        <f t="shared" si="253"/>
        <v>23.437302810259027</v>
      </c>
      <c r="S330">
        <f t="shared" si="254"/>
        <v>-20.562141075639627</v>
      </c>
      <c r="T330">
        <f t="shared" si="255"/>
        <v>4.3027020894363714E-2</v>
      </c>
      <c r="U330">
        <f t="shared" si="256"/>
        <v>13.344390568628649</v>
      </c>
      <c r="V330">
        <f t="shared" si="257"/>
        <v>735.79095056862866</v>
      </c>
      <c r="W330">
        <f t="shared" si="283"/>
        <v>3.9477376421571648</v>
      </c>
      <c r="X330">
        <f t="shared" si="258"/>
        <v>62.489754148628961</v>
      </c>
      <c r="Y330">
        <f t="shared" si="284"/>
        <v>27.510245851371039</v>
      </c>
      <c r="Z330">
        <f t="shared" si="285"/>
        <v>3.0851952867343043E-2</v>
      </c>
      <c r="AA330" s="13">
        <f t="shared" si="286"/>
        <v>27.541097804238383</v>
      </c>
      <c r="AB330" s="13">
        <f t="shared" si="259"/>
        <v>184.16783406647954</v>
      </c>
      <c r="AD330" s="10">
        <f t="shared" si="260"/>
        <v>2451142.0087176668</v>
      </c>
      <c r="AE330" s="1">
        <f t="shared" si="287"/>
        <v>-1.1033299995432011E-2</v>
      </c>
      <c r="AF330">
        <f t="shared" si="261"/>
        <v>243.25916643602181</v>
      </c>
      <c r="AG330">
        <f t="shared" si="262"/>
        <v>-39.659211418924144</v>
      </c>
      <c r="AH330">
        <f t="shared" si="263"/>
        <v>1.6709097791408247E-2</v>
      </c>
      <c r="AI330">
        <f t="shared" si="264"/>
        <v>-1.2418715465410506</v>
      </c>
      <c r="AJ330">
        <f t="shared" si="288"/>
        <v>242.01729488948075</v>
      </c>
      <c r="AK330">
        <f t="shared" si="289"/>
        <v>-40.901082965465193</v>
      </c>
      <c r="AL330">
        <f t="shared" si="290"/>
        <v>0.98725338342880087</v>
      </c>
      <c r="AM330">
        <f t="shared" si="265"/>
        <v>242.00895828152031</v>
      </c>
      <c r="AN330">
        <f t="shared" si="266"/>
        <v>23.439434589962509</v>
      </c>
      <c r="AO330">
        <f t="shared" si="267"/>
        <v>-2.1317813242966227E-3</v>
      </c>
      <c r="AP330">
        <f t="shared" si="268"/>
        <v>23.437302808638211</v>
      </c>
      <c r="AQ330">
        <f t="shared" si="269"/>
        <v>-20.561798575595024</v>
      </c>
      <c r="AR330">
        <f t="shared" si="271"/>
        <v>4.3027020888243353E-2</v>
      </c>
      <c r="AS330">
        <f t="shared" si="272"/>
        <v>13.344888626053601</v>
      </c>
      <c r="AT330">
        <f t="shared" si="291"/>
        <v>71.651342922921785</v>
      </c>
      <c r="AU330" s="38">
        <f t="shared" si="273"/>
        <v>0.54111704956524054</v>
      </c>
      <c r="AV330">
        <f t="shared" si="274"/>
        <v>-20.52104608822588</v>
      </c>
      <c r="AW330">
        <f t="shared" si="275"/>
        <v>-20.601287156586281</v>
      </c>
      <c r="AX330">
        <f t="shared" si="245"/>
        <v>71.69481269795719</v>
      </c>
      <c r="AY330">
        <f t="shared" si="245"/>
        <v>71.609189357673074</v>
      </c>
      <c r="AZ330" s="39">
        <f t="shared" si="276"/>
        <v>0.34196479207091507</v>
      </c>
      <c r="BA330" s="39">
        <f t="shared" si="277"/>
        <v>0.74003146444766577</v>
      </c>
      <c r="BB330" s="10">
        <f t="shared" si="292"/>
        <v>573.21600822252105</v>
      </c>
    </row>
    <row r="331" spans="4:54" x14ac:dyDescent="0.35">
      <c r="D331" s="8">
        <f t="shared" si="293"/>
        <v>36124</v>
      </c>
      <c r="E331" s="9">
        <f t="shared" si="270"/>
        <v>0.55208333333333337</v>
      </c>
      <c r="F331" s="10">
        <f t="shared" si="278"/>
        <v>2451143.010416667</v>
      </c>
      <c r="G331" s="7">
        <f t="shared" si="279"/>
        <v>-1.1005874971472221E-2</v>
      </c>
      <c r="H331" s="6">
        <f t="shared" si="246"/>
        <v>244.24648841099713</v>
      </c>
      <c r="I331">
        <f t="shared" si="247"/>
        <v>-38.671936602098356</v>
      </c>
      <c r="J331" s="6">
        <f t="shared" si="248"/>
        <v>1.6709096638619095E-2</v>
      </c>
      <c r="K331">
        <f t="shared" si="249"/>
        <v>-1.2161599821646212</v>
      </c>
      <c r="L331">
        <f t="shared" si="280"/>
        <v>243.03032842883252</v>
      </c>
      <c r="M331">
        <f t="shared" si="281"/>
        <v>-39.888096584262975</v>
      </c>
      <c r="N331">
        <f t="shared" si="282"/>
        <v>0.98706677580498914</v>
      </c>
      <c r="O331">
        <f t="shared" si="250"/>
        <v>243.02198813696873</v>
      </c>
      <c r="P331">
        <f t="shared" si="251"/>
        <v>23.439434233323031</v>
      </c>
      <c r="Q331">
        <f t="shared" si="252"/>
        <v>-2.130468171522769E-3</v>
      </c>
      <c r="R331">
        <f t="shared" si="253"/>
        <v>23.437303765151508</v>
      </c>
      <c r="S331">
        <f t="shared" si="254"/>
        <v>-20.760533872940815</v>
      </c>
      <c r="T331">
        <f t="shared" si="255"/>
        <v>4.3027024500133952E-2</v>
      </c>
      <c r="U331">
        <f t="shared" si="256"/>
        <v>13.044906999916034</v>
      </c>
      <c r="V331">
        <f t="shared" si="257"/>
        <v>735.49146699991604</v>
      </c>
      <c r="W331">
        <f t="shared" si="283"/>
        <v>3.8728667499790106</v>
      </c>
      <c r="X331">
        <f t="shared" si="258"/>
        <v>62.683810870185162</v>
      </c>
      <c r="Y331">
        <f t="shared" si="284"/>
        <v>27.316189129814838</v>
      </c>
      <c r="Z331">
        <f t="shared" si="285"/>
        <v>3.1106386828308255E-2</v>
      </c>
      <c r="AA331" s="13">
        <f t="shared" si="286"/>
        <v>27.347295516643147</v>
      </c>
      <c r="AB331" s="13">
        <f t="shared" si="259"/>
        <v>184.07625167952349</v>
      </c>
      <c r="AD331" s="10">
        <f t="shared" si="260"/>
        <v>2451143.0087176668</v>
      </c>
      <c r="AE331" s="1">
        <f t="shared" si="287"/>
        <v>-1.1005921487560692E-2</v>
      </c>
      <c r="AF331">
        <f t="shared" si="261"/>
        <v>244.24481379600303</v>
      </c>
      <c r="AG331">
        <f t="shared" si="262"/>
        <v>-38.673611137106661</v>
      </c>
      <c r="AH331">
        <f t="shared" si="263"/>
        <v>1.6709096640574364E-2</v>
      </c>
      <c r="AI331">
        <f t="shared" si="264"/>
        <v>-1.2162039151623303</v>
      </c>
      <c r="AJ331">
        <f t="shared" si="288"/>
        <v>243.02860988084069</v>
      </c>
      <c r="AK331">
        <f t="shared" si="289"/>
        <v>-39.889815052268993</v>
      </c>
      <c r="AL331">
        <f t="shared" si="290"/>
        <v>0.98706708902256624</v>
      </c>
      <c r="AM331">
        <f t="shared" si="265"/>
        <v>243.02026959522331</v>
      </c>
      <c r="AN331">
        <f t="shared" si="266"/>
        <v>23.439434233927933</v>
      </c>
      <c r="AO331">
        <f t="shared" si="267"/>
        <v>-2.1304704003316218E-3</v>
      </c>
      <c r="AP331">
        <f t="shared" si="268"/>
        <v>23.437303763527602</v>
      </c>
      <c r="AQ331">
        <f t="shared" si="269"/>
        <v>-20.760202242252671</v>
      </c>
      <c r="AR331">
        <f t="shared" si="271"/>
        <v>4.302702449400192E-2</v>
      </c>
      <c r="AS331">
        <f t="shared" si="272"/>
        <v>13.045426479253413</v>
      </c>
      <c r="AT331">
        <f t="shared" si="291"/>
        <v>71.439229270040002</v>
      </c>
      <c r="AU331" s="38">
        <f t="shared" si="273"/>
        <v>0.54132500938940742</v>
      </c>
      <c r="AV331">
        <f t="shared" si="274"/>
        <v>-20.720830561612747</v>
      </c>
      <c r="AW331">
        <f t="shared" si="275"/>
        <v>-20.798295180758025</v>
      </c>
      <c r="AX331">
        <f t="shared" si="245"/>
        <v>71.481385393795819</v>
      </c>
      <c r="AY331">
        <f t="shared" si="245"/>
        <v>71.3984120595739</v>
      </c>
      <c r="AZ331" s="39">
        <f t="shared" si="276"/>
        <v>0.34276560551775237</v>
      </c>
      <c r="BA331" s="39">
        <f t="shared" si="277"/>
        <v>0.73965393177711258</v>
      </c>
      <c r="BB331" s="10">
        <f t="shared" si="292"/>
        <v>571.51918981347887</v>
      </c>
    </row>
    <row r="332" spans="4:54" x14ac:dyDescent="0.35">
      <c r="D332" s="8">
        <f t="shared" si="293"/>
        <v>36125</v>
      </c>
      <c r="E332" s="9">
        <f t="shared" si="270"/>
        <v>0.55208333333333337</v>
      </c>
      <c r="F332" s="10">
        <f t="shared" si="278"/>
        <v>2451144.010416667</v>
      </c>
      <c r="G332" s="7">
        <f t="shared" si="279"/>
        <v>-1.09784964636009E-2</v>
      </c>
      <c r="H332" s="6">
        <f t="shared" si="246"/>
        <v>245.23213577097891</v>
      </c>
      <c r="I332">
        <f t="shared" si="247"/>
        <v>-37.686336320280986</v>
      </c>
      <c r="J332" s="6">
        <f t="shared" si="248"/>
        <v>1.6709095487785021E-2</v>
      </c>
      <c r="K332">
        <f t="shared" si="249"/>
        <v>-1.1901139130861285</v>
      </c>
      <c r="L332">
        <f t="shared" si="280"/>
        <v>244.04202185789279</v>
      </c>
      <c r="M332">
        <f t="shared" si="281"/>
        <v>-38.876450233367116</v>
      </c>
      <c r="N332">
        <f t="shared" si="282"/>
        <v>0.98688438177025395</v>
      </c>
      <c r="O332">
        <f t="shared" si="250"/>
        <v>244.03367789063975</v>
      </c>
      <c r="P332">
        <f t="shared" si="251"/>
        <v>23.439433877288455</v>
      </c>
      <c r="Q332">
        <f t="shared" si="252"/>
        <v>-2.1291554246663938E-3</v>
      </c>
      <c r="R332">
        <f t="shared" si="253"/>
        <v>23.437304721863789</v>
      </c>
      <c r="S332">
        <f t="shared" si="254"/>
        <v>-20.952482614031648</v>
      </c>
      <c r="T332">
        <f t="shared" si="255"/>
        <v>4.3027028112776096E-2</v>
      </c>
      <c r="U332">
        <f t="shared" si="256"/>
        <v>12.732945460827864</v>
      </c>
      <c r="V332">
        <f t="shared" si="257"/>
        <v>735.17950546082784</v>
      </c>
      <c r="W332">
        <f t="shared" si="283"/>
        <v>3.7948763652069601</v>
      </c>
      <c r="X332">
        <f t="shared" si="258"/>
        <v>62.871374069837799</v>
      </c>
      <c r="Y332">
        <f t="shared" si="284"/>
        <v>27.128625930162201</v>
      </c>
      <c r="Z332">
        <f t="shared" si="285"/>
        <v>3.1355443375498601E-2</v>
      </c>
      <c r="AA332" s="13">
        <f t="shared" si="286"/>
        <v>27.1599813735377</v>
      </c>
      <c r="AB332" s="13">
        <f t="shared" si="259"/>
        <v>183.98232661407707</v>
      </c>
      <c r="AD332" s="10">
        <f t="shared" si="260"/>
        <v>2451144.0087176668</v>
      </c>
      <c r="AE332" s="1">
        <f t="shared" si="287"/>
        <v>-1.097854297968937E-2</v>
      </c>
      <c r="AF332">
        <f t="shared" si="261"/>
        <v>245.23046115598481</v>
      </c>
      <c r="AG332">
        <f t="shared" si="262"/>
        <v>-37.688010855289292</v>
      </c>
      <c r="AH332">
        <f t="shared" si="263"/>
        <v>1.6709095489740287E-2</v>
      </c>
      <c r="AI332">
        <f t="shared" si="264"/>
        <v>-1.1901584813396431</v>
      </c>
      <c r="AJ332">
        <f t="shared" si="288"/>
        <v>244.04030267464518</v>
      </c>
      <c r="AK332">
        <f t="shared" si="289"/>
        <v>-38.878169336628936</v>
      </c>
      <c r="AL332">
        <f t="shared" si="290"/>
        <v>0.98688468832246679</v>
      </c>
      <c r="AM332">
        <f t="shared" si="265"/>
        <v>244.03195871363468</v>
      </c>
      <c r="AN332">
        <f t="shared" si="266"/>
        <v>23.439433877893357</v>
      </c>
      <c r="AO332">
        <f t="shared" si="267"/>
        <v>-2.1291576565661348E-3</v>
      </c>
      <c r="AP332">
        <f t="shared" si="268"/>
        <v>23.437304720236792</v>
      </c>
      <c r="AQ332">
        <f t="shared" si="269"/>
        <v>-20.952162010044827</v>
      </c>
      <c r="AR332">
        <f t="shared" si="271"/>
        <v>4.3027028106632392E-2</v>
      </c>
      <c r="AS332">
        <f t="shared" si="272"/>
        <v>12.733485913977097</v>
      </c>
      <c r="AT332">
        <f t="shared" si="291"/>
        <v>71.233236367613117</v>
      </c>
      <c r="AU332" s="38">
        <f t="shared" si="273"/>
        <v>0.54154163478196038</v>
      </c>
      <c r="AV332">
        <f t="shared" si="274"/>
        <v>-20.914178911399798</v>
      </c>
      <c r="AW332">
        <f t="shared" si="275"/>
        <v>-20.988851934963879</v>
      </c>
      <c r="AX332">
        <f t="shared" si="245"/>
        <v>71.274056760236491</v>
      </c>
      <c r="AY332">
        <f t="shared" si="245"/>
        <v>71.193777201507757</v>
      </c>
      <c r="AZ332" s="39">
        <f t="shared" si="276"/>
        <v>0.34355814378130345</v>
      </c>
      <c r="BA332" s="39">
        <f t="shared" si="277"/>
        <v>0.73930212700837072</v>
      </c>
      <c r="BB332" s="10">
        <f t="shared" si="292"/>
        <v>569.87133584697699</v>
      </c>
    </row>
    <row r="333" spans="4:54" x14ac:dyDescent="0.35">
      <c r="D333" s="8">
        <f t="shared" si="293"/>
        <v>36126</v>
      </c>
      <c r="E333" s="9">
        <f t="shared" si="270"/>
        <v>0.55208333333333337</v>
      </c>
      <c r="F333" s="10">
        <f t="shared" si="278"/>
        <v>2451145.010416667</v>
      </c>
      <c r="G333" s="7">
        <f t="shared" si="279"/>
        <v>-1.095111795572958E-2</v>
      </c>
      <c r="H333" s="6">
        <f t="shared" si="246"/>
        <v>246.2177831309611</v>
      </c>
      <c r="I333">
        <f t="shared" si="247"/>
        <v>-36.700736038463901</v>
      </c>
      <c r="J333" s="6">
        <f t="shared" si="248"/>
        <v>1.6709094336950756E-2</v>
      </c>
      <c r="K333">
        <f t="shared" si="249"/>
        <v>-1.1636978912044167</v>
      </c>
      <c r="L333">
        <f t="shared" si="280"/>
        <v>245.05408523975669</v>
      </c>
      <c r="M333">
        <f t="shared" si="281"/>
        <v>-37.864433929668316</v>
      </c>
      <c r="N333">
        <f t="shared" si="282"/>
        <v>0.9867059398514012</v>
      </c>
      <c r="O333">
        <f t="shared" si="250"/>
        <v>245.04573759938134</v>
      </c>
      <c r="P333">
        <f t="shared" si="251"/>
        <v>23.439433521253878</v>
      </c>
      <c r="Q333">
        <f t="shared" si="252"/>
        <v>-2.1278408591327556E-3</v>
      </c>
      <c r="R333">
        <f t="shared" si="253"/>
        <v>23.437305680394747</v>
      </c>
      <c r="S333">
        <f t="shared" si="254"/>
        <v>-21.137895733290623</v>
      </c>
      <c r="T333">
        <f t="shared" si="255"/>
        <v>4.3027031732285927E-2</v>
      </c>
      <c r="U333">
        <f t="shared" si="256"/>
        <v>12.408778822969486</v>
      </c>
      <c r="V333">
        <f t="shared" si="257"/>
        <v>734.85533882296943</v>
      </c>
      <c r="W333">
        <f t="shared" si="283"/>
        <v>3.7138347057423573</v>
      </c>
      <c r="X333">
        <f t="shared" si="258"/>
        <v>63.052364968840166</v>
      </c>
      <c r="Y333">
        <f t="shared" si="284"/>
        <v>26.947635031159834</v>
      </c>
      <c r="Z333">
        <f t="shared" si="285"/>
        <v>3.1598755810971518E-2</v>
      </c>
      <c r="AA333" s="13">
        <f t="shared" si="286"/>
        <v>26.979233786970806</v>
      </c>
      <c r="AB333" s="13">
        <f t="shared" si="259"/>
        <v>183.88613265714184</v>
      </c>
      <c r="AD333" s="10">
        <f t="shared" si="260"/>
        <v>2451145.0087176668</v>
      </c>
      <c r="AE333" s="1">
        <f t="shared" si="287"/>
        <v>-1.0951164471818049E-2</v>
      </c>
      <c r="AF333">
        <f t="shared" si="261"/>
        <v>246.21610851596705</v>
      </c>
      <c r="AG333">
        <f t="shared" si="262"/>
        <v>-36.70241057347215</v>
      </c>
      <c r="AH333">
        <f t="shared" si="263"/>
        <v>1.6709094338906025E-2</v>
      </c>
      <c r="AI333">
        <f t="shared" si="264"/>
        <v>-1.1637430812874283</v>
      </c>
      <c r="AJ333">
        <f t="shared" si="288"/>
        <v>245.05236543467961</v>
      </c>
      <c r="AK333">
        <f t="shared" si="289"/>
        <v>-37.866153654759579</v>
      </c>
      <c r="AL333">
        <f t="shared" si="290"/>
        <v>0.98670623964019433</v>
      </c>
      <c r="AM333">
        <f t="shared" si="265"/>
        <v>245.04401780054297</v>
      </c>
      <c r="AN333">
        <f t="shared" si="266"/>
        <v>23.439433521858781</v>
      </c>
      <c r="AO333">
        <f t="shared" si="267"/>
        <v>-2.1278430941214779E-3</v>
      </c>
      <c r="AP333">
        <f t="shared" si="268"/>
        <v>23.437305678764659</v>
      </c>
      <c r="AQ333">
        <f t="shared" si="269"/>
        <v>-21.137586309773319</v>
      </c>
      <c r="AR333">
        <f t="shared" si="271"/>
        <v>4.3027031726130545E-2</v>
      </c>
      <c r="AS333">
        <f t="shared" si="272"/>
        <v>12.409339770937081</v>
      </c>
      <c r="AT333">
        <f t="shared" si="291"/>
        <v>71.033527705671162</v>
      </c>
      <c r="AU333" s="38">
        <f t="shared" si="273"/>
        <v>0.54176673627018257</v>
      </c>
      <c r="AV333">
        <f t="shared" si="274"/>
        <v>-21.100999248295352</v>
      </c>
      <c r="AW333">
        <f t="shared" si="275"/>
        <v>-21.172866181914305</v>
      </c>
      <c r="AX333">
        <f t="shared" si="245"/>
        <v>71.072990552805891</v>
      </c>
      <c r="AY333">
        <f t="shared" si="245"/>
        <v>70.995447971727856</v>
      </c>
      <c r="AZ333" s="39">
        <f t="shared" si="276"/>
        <v>0.34434176251238846</v>
      </c>
      <c r="BA333" s="39">
        <f t="shared" si="277"/>
        <v>0.73897631396942653</v>
      </c>
      <c r="BB333" s="10">
        <f t="shared" si="292"/>
        <v>568.27375409813499</v>
      </c>
    </row>
    <row r="334" spans="4:54" x14ac:dyDescent="0.35">
      <c r="D334" s="8">
        <f t="shared" si="293"/>
        <v>36127</v>
      </c>
      <c r="E334" s="9">
        <f t="shared" si="270"/>
        <v>0.55208333333333337</v>
      </c>
      <c r="F334" s="10">
        <f t="shared" si="278"/>
        <v>2451146.010416667</v>
      </c>
      <c r="G334" s="7">
        <f t="shared" si="279"/>
        <v>-1.0923739447858259E-2</v>
      </c>
      <c r="H334" s="6">
        <f t="shared" si="246"/>
        <v>247.20343049094384</v>
      </c>
      <c r="I334">
        <f t="shared" si="247"/>
        <v>-35.715135756646987</v>
      </c>
      <c r="J334" s="6">
        <f t="shared" si="248"/>
        <v>1.6709093186116301E-2</v>
      </c>
      <c r="K334">
        <f t="shared" si="249"/>
        <v>-1.1369198844261792</v>
      </c>
      <c r="L334">
        <f t="shared" si="280"/>
        <v>246.06651060651765</v>
      </c>
      <c r="M334">
        <f t="shared" si="281"/>
        <v>-36.852055641073164</v>
      </c>
      <c r="N334">
        <f t="shared" si="282"/>
        <v>0.98653150715641069</v>
      </c>
      <c r="O334">
        <f t="shared" si="250"/>
        <v>246.0581592952901</v>
      </c>
      <c r="P334">
        <f t="shared" si="251"/>
        <v>23.439433165219302</v>
      </c>
      <c r="Q334">
        <f t="shared" si="252"/>
        <v>-2.1265244760447269E-3</v>
      </c>
      <c r="R334">
        <f t="shared" si="253"/>
        <v>23.437306640743259</v>
      </c>
      <c r="S334">
        <f t="shared" si="254"/>
        <v>-21.316683828690266</v>
      </c>
      <c r="T334">
        <f t="shared" si="255"/>
        <v>4.302703535865917E-2</v>
      </c>
      <c r="U334">
        <f t="shared" si="256"/>
        <v>12.072698008001149</v>
      </c>
      <c r="V334">
        <f t="shared" si="257"/>
        <v>734.51925800800109</v>
      </c>
      <c r="W334">
        <f t="shared" si="283"/>
        <v>3.6298145020002721</v>
      </c>
      <c r="X334">
        <f t="shared" si="258"/>
        <v>63.226707052173644</v>
      </c>
      <c r="Y334">
        <f t="shared" si="284"/>
        <v>26.773292947826356</v>
      </c>
      <c r="Z334">
        <f t="shared" si="285"/>
        <v>3.183595552149672E-2</v>
      </c>
      <c r="AA334" s="13">
        <f t="shared" si="286"/>
        <v>26.805128903347853</v>
      </c>
      <c r="AB334" s="13">
        <f t="shared" si="259"/>
        <v>183.78774529278306</v>
      </c>
      <c r="AD334" s="10">
        <f t="shared" si="260"/>
        <v>2451146.0087176668</v>
      </c>
      <c r="AE334" s="1">
        <f t="shared" si="287"/>
        <v>-1.0923785963946728E-2</v>
      </c>
      <c r="AF334">
        <f t="shared" si="261"/>
        <v>247.20175587594974</v>
      </c>
      <c r="AG334">
        <f t="shared" si="262"/>
        <v>-35.716810291655236</v>
      </c>
      <c r="AH334">
        <f t="shared" si="263"/>
        <v>1.670909318807157E-2</v>
      </c>
      <c r="AI334">
        <f t="shared" si="264"/>
        <v>-1.1369656826911367</v>
      </c>
      <c r="AJ334">
        <f t="shared" si="288"/>
        <v>246.0647901932586</v>
      </c>
      <c r="AK334">
        <f t="shared" si="289"/>
        <v>-36.85377597434637</v>
      </c>
      <c r="AL334">
        <f t="shared" si="290"/>
        <v>0.98653180008578978</v>
      </c>
      <c r="AM334">
        <f t="shared" si="265"/>
        <v>246.05643888826589</v>
      </c>
      <c r="AN334">
        <f t="shared" si="266"/>
        <v>23.439433165824205</v>
      </c>
      <c r="AO334">
        <f t="shared" si="267"/>
        <v>-2.1265267141205206E-3</v>
      </c>
      <c r="AP334">
        <f t="shared" si="268"/>
        <v>23.437306639110083</v>
      </c>
      <c r="AQ334">
        <f t="shared" si="269"/>
        <v>-21.316385735635713</v>
      </c>
      <c r="AR334">
        <f t="shared" si="271"/>
        <v>4.3027035352492131E-2</v>
      </c>
      <c r="AS334">
        <f t="shared" si="272"/>
        <v>12.073278941363391</v>
      </c>
      <c r="AT334">
        <f t="shared" si="291"/>
        <v>70.840265420057861</v>
      </c>
      <c r="AU334" s="38">
        <f t="shared" si="273"/>
        <v>0.5420001118462755</v>
      </c>
      <c r="AV334">
        <f t="shared" si="274"/>
        <v>-21.281201850121697</v>
      </c>
      <c r="AW334">
        <f t="shared" si="275"/>
        <v>-21.35024884385664</v>
      </c>
      <c r="AX334">
        <f t="shared" si="245"/>
        <v>70.878349217161286</v>
      </c>
      <c r="AY334">
        <f t="shared" si="245"/>
        <v>70.803586159582508</v>
      </c>
      <c r="AZ334" s="39">
        <f t="shared" si="276"/>
        <v>0.3451158084652719</v>
      </c>
      <c r="BA334" s="39">
        <f t="shared" si="277"/>
        <v>0.73867674006733797</v>
      </c>
      <c r="BB334" s="10">
        <f t="shared" si="292"/>
        <v>566.72774150697512</v>
      </c>
    </row>
    <row r="335" spans="4:54" x14ac:dyDescent="0.35">
      <c r="D335" s="8">
        <f t="shared" si="293"/>
        <v>36128</v>
      </c>
      <c r="E335" s="9">
        <f t="shared" si="270"/>
        <v>0.55208333333333337</v>
      </c>
      <c r="F335" s="10">
        <f t="shared" si="278"/>
        <v>2451147.010416667</v>
      </c>
      <c r="G335" s="7">
        <f t="shared" si="279"/>
        <v>-1.0896360939986938E-2</v>
      </c>
      <c r="H335" s="6">
        <f t="shared" si="246"/>
        <v>248.18907785092699</v>
      </c>
      <c r="I335">
        <f t="shared" si="247"/>
        <v>-34.729535474830357</v>
      </c>
      <c r="J335" s="6">
        <f t="shared" si="248"/>
        <v>1.6709092035281658E-2</v>
      </c>
      <c r="K335">
        <f t="shared" si="249"/>
        <v>-1.1097879896072647</v>
      </c>
      <c r="L335">
        <f t="shared" si="280"/>
        <v>247.07928986131972</v>
      </c>
      <c r="M335">
        <f t="shared" si="281"/>
        <v>-35.839323464437619</v>
      </c>
      <c r="N335">
        <f t="shared" si="282"/>
        <v>0.98636113956926741</v>
      </c>
      <c r="O335">
        <f t="shared" si="250"/>
        <v>247.07093488151318</v>
      </c>
      <c r="P335">
        <f t="shared" si="251"/>
        <v>23.439432809184726</v>
      </c>
      <c r="Q335">
        <f t="shared" si="252"/>
        <v>-2.1252062765267322E-3</v>
      </c>
      <c r="R335">
        <f t="shared" si="253"/>
        <v>23.437307602908199</v>
      </c>
      <c r="S335">
        <f t="shared" si="254"/>
        <v>-21.488759778578004</v>
      </c>
      <c r="T335">
        <f t="shared" si="255"/>
        <v>4.3027038991891607E-2</v>
      </c>
      <c r="U335">
        <f t="shared" si="256"/>
        <v>11.725011694745705</v>
      </c>
      <c r="V335">
        <f t="shared" si="257"/>
        <v>734.17157169474569</v>
      </c>
      <c r="W335">
        <f t="shared" si="283"/>
        <v>3.5428929236864235</v>
      </c>
      <c r="X335">
        <f t="shared" si="258"/>
        <v>63.394326137954835</v>
      </c>
      <c r="Y335">
        <f t="shared" si="284"/>
        <v>26.605673862045165</v>
      </c>
      <c r="Z335">
        <f t="shared" si="285"/>
        <v>3.2066673132695261E-2</v>
      </c>
      <c r="AA335" s="13">
        <f t="shared" si="286"/>
        <v>26.637740535177862</v>
      </c>
      <c r="AB335" s="13">
        <f t="shared" si="259"/>
        <v>183.68724162857092</v>
      </c>
      <c r="AD335" s="10">
        <f t="shared" si="260"/>
        <v>2451147.0087176668</v>
      </c>
      <c r="AE335" s="1">
        <f t="shared" si="287"/>
        <v>-1.0896407456075407E-2</v>
      </c>
      <c r="AF335">
        <f t="shared" si="261"/>
        <v>248.18740323593295</v>
      </c>
      <c r="AG335">
        <f t="shared" si="262"/>
        <v>-34.731210009838605</v>
      </c>
      <c r="AH335">
        <f t="shared" si="263"/>
        <v>1.6709092037236924E-2</v>
      </c>
      <c r="AI335">
        <f t="shared" si="264"/>
        <v>-1.1098343821897023</v>
      </c>
      <c r="AJ335">
        <f t="shared" si="288"/>
        <v>247.07756885374326</v>
      </c>
      <c r="AK335">
        <f t="shared" si="289"/>
        <v>-35.841044392028309</v>
      </c>
      <c r="AL335">
        <f t="shared" si="290"/>
        <v>0.98636142554533546</v>
      </c>
      <c r="AM335">
        <f t="shared" si="265"/>
        <v>247.06921388016772</v>
      </c>
      <c r="AN335">
        <f t="shared" si="266"/>
        <v>23.439432809789629</v>
      </c>
      <c r="AO335">
        <f t="shared" si="267"/>
        <v>-2.1252085176876861E-3</v>
      </c>
      <c r="AP335">
        <f t="shared" si="268"/>
        <v>23.437307601271943</v>
      </c>
      <c r="AQ335">
        <f t="shared" si="269"/>
        <v>-21.488473162006112</v>
      </c>
      <c r="AR335">
        <f t="shared" si="271"/>
        <v>4.3027038985712938E-2</v>
      </c>
      <c r="AS335">
        <f t="shared" si="272"/>
        <v>11.725612074180901</v>
      </c>
      <c r="AT335">
        <f t="shared" si="291"/>
        <v>70.653609898702143</v>
      </c>
      <c r="AU335" s="38">
        <f t="shared" si="273"/>
        <v>0.54224154717070772</v>
      </c>
      <c r="AV335">
        <f t="shared" si="274"/>
        <v>-21.454699278974875</v>
      </c>
      <c r="AW335">
        <f t="shared" si="275"/>
        <v>-21.520913118949164</v>
      </c>
      <c r="AX335">
        <f t="shared" si="245"/>
        <v>70.690293496029653</v>
      </c>
      <c r="AY335">
        <f t="shared" si="245"/>
        <v>70.618351761242579</v>
      </c>
      <c r="AZ335" s="39">
        <f t="shared" si="276"/>
        <v>0.34587962079284751</v>
      </c>
      <c r="BA335" s="39">
        <f t="shared" si="277"/>
        <v>0.73840363539638154</v>
      </c>
      <c r="BB335" s="10">
        <f t="shared" si="292"/>
        <v>565.23458102908899</v>
      </c>
    </row>
    <row r="336" spans="4:54" x14ac:dyDescent="0.35">
      <c r="D336" s="8">
        <f t="shared" si="293"/>
        <v>36129</v>
      </c>
      <c r="E336" s="9">
        <f t="shared" si="270"/>
        <v>0.55208333333333337</v>
      </c>
      <c r="F336" s="10">
        <f t="shared" si="278"/>
        <v>2451148.010416667</v>
      </c>
      <c r="G336" s="7">
        <f t="shared" si="279"/>
        <v>-1.0868982432115617E-2</v>
      </c>
      <c r="H336" s="6">
        <f t="shared" si="246"/>
        <v>249.17472521091059</v>
      </c>
      <c r="I336">
        <f t="shared" si="247"/>
        <v>-33.743935193013897</v>
      </c>
      <c r="J336" s="6">
        <f t="shared" si="248"/>
        <v>1.6709090884446821E-2</v>
      </c>
      <c r="K336">
        <f t="shared" si="249"/>
        <v>-1.0823104299684814</v>
      </c>
      <c r="L336">
        <f t="shared" si="280"/>
        <v>248.09241478094211</v>
      </c>
      <c r="M336">
        <f t="shared" si="281"/>
        <v>-34.826245622982377</v>
      </c>
      <c r="N336">
        <f t="shared" si="282"/>
        <v>0.98619489172805486</v>
      </c>
      <c r="O336">
        <f t="shared" si="250"/>
        <v>248.08405613483296</v>
      </c>
      <c r="P336">
        <f t="shared" si="251"/>
        <v>23.439432453150147</v>
      </c>
      <c r="Q336">
        <f t="shared" si="252"/>
        <v>-2.1238862617047479E-3</v>
      </c>
      <c r="R336">
        <f t="shared" si="253"/>
        <v>23.437308566888444</v>
      </c>
      <c r="S336">
        <f t="shared" si="254"/>
        <v>-21.654038858290829</v>
      </c>
      <c r="T336">
        <f t="shared" si="255"/>
        <v>4.3027042631978978E-2</v>
      </c>
      <c r="U336">
        <f t="shared" si="256"/>
        <v>11.366045985388737</v>
      </c>
      <c r="V336">
        <f t="shared" si="257"/>
        <v>733.8126059853887</v>
      </c>
      <c r="W336">
        <f t="shared" si="283"/>
        <v>3.453151496347175</v>
      </c>
      <c r="X336">
        <f t="shared" si="258"/>
        <v>63.555150446255304</v>
      </c>
      <c r="Y336">
        <f t="shared" si="284"/>
        <v>26.444849553744696</v>
      </c>
      <c r="Z336">
        <f t="shared" si="285"/>
        <v>3.2290539727471278E-2</v>
      </c>
      <c r="AA336" s="13">
        <f t="shared" si="286"/>
        <v>26.477140093472165</v>
      </c>
      <c r="AB336" s="13">
        <f t="shared" si="259"/>
        <v>183.58470032118763</v>
      </c>
      <c r="AD336" s="10">
        <f t="shared" si="260"/>
        <v>2451148.0087176668</v>
      </c>
      <c r="AE336" s="1">
        <f t="shared" si="287"/>
        <v>-1.0869028948204086E-2</v>
      </c>
      <c r="AF336">
        <f t="shared" si="261"/>
        <v>249.17305059591655</v>
      </c>
      <c r="AG336">
        <f t="shared" si="262"/>
        <v>-33.745609728022146</v>
      </c>
      <c r="AH336">
        <f t="shared" si="263"/>
        <v>1.670909088640209E-2</v>
      </c>
      <c r="AI336">
        <f t="shared" si="264"/>
        <v>-1.0823574027914702</v>
      </c>
      <c r="AJ336">
        <f t="shared" si="288"/>
        <v>248.09069319312508</v>
      </c>
      <c r="AK336">
        <f t="shared" si="289"/>
        <v>-34.827967130813619</v>
      </c>
      <c r="AL336">
        <f t="shared" si="290"/>
        <v>0.98619517065905071</v>
      </c>
      <c r="AM336">
        <f t="shared" si="265"/>
        <v>248.08233455324307</v>
      </c>
      <c r="AN336">
        <f t="shared" si="266"/>
        <v>23.43943245375505</v>
      </c>
      <c r="AO336">
        <f t="shared" si="267"/>
        <v>-2.1238885059489485E-3</v>
      </c>
      <c r="AP336">
        <f t="shared" si="268"/>
        <v>23.437308565249101</v>
      </c>
      <c r="AQ336">
        <f t="shared" si="269"/>
        <v>-21.653763860050312</v>
      </c>
      <c r="AR336">
        <f t="shared" si="271"/>
        <v>4.3027042625788652E-2</v>
      </c>
      <c r="AS336">
        <f t="shared" si="272"/>
        <v>11.366665242279025</v>
      </c>
      <c r="AT336">
        <f t="shared" si="291"/>
        <v>70.473719377339634</v>
      </c>
      <c r="AU336" s="38">
        <f t="shared" si="273"/>
        <v>0.54249081580397285</v>
      </c>
      <c r="AV336">
        <f t="shared" si="274"/>
        <v>-21.621406498190169</v>
      </c>
      <c r="AW336">
        <f t="shared" si="275"/>
        <v>-21.684774597498432</v>
      </c>
      <c r="AX336">
        <f t="shared" si="245"/>
        <v>70.50898202543388</v>
      </c>
      <c r="AY336">
        <f t="shared" si="245"/>
        <v>70.439902575048876</v>
      </c>
      <c r="AZ336" s="39">
        <f t="shared" si="276"/>
        <v>0.34663253239998981</v>
      </c>
      <c r="BA336" s="39">
        <f t="shared" si="277"/>
        <v>0.73815721184577521</v>
      </c>
      <c r="BB336" s="10">
        <f t="shared" si="292"/>
        <v>563.79553840193103</v>
      </c>
    </row>
    <row r="337" spans="4:54" x14ac:dyDescent="0.35">
      <c r="D337" s="8">
        <f t="shared" si="293"/>
        <v>36130</v>
      </c>
      <c r="E337" s="9">
        <f t="shared" si="270"/>
        <v>0.55208333333333337</v>
      </c>
      <c r="F337" s="10">
        <f t="shared" si="278"/>
        <v>2451149.010416667</v>
      </c>
      <c r="G337" s="7">
        <f t="shared" si="279"/>
        <v>-1.0841603924244296E-2</v>
      </c>
      <c r="H337" s="6">
        <f t="shared" si="246"/>
        <v>250.16037257089465</v>
      </c>
      <c r="I337">
        <f t="shared" si="247"/>
        <v>-32.758334911197721</v>
      </c>
      <c r="J337" s="6">
        <f t="shared" si="248"/>
        <v>1.6709089733611796E-2</v>
      </c>
      <c r="K337">
        <f t="shared" si="249"/>
        <v>-1.0544955524458477</v>
      </c>
      <c r="L337">
        <f t="shared" si="280"/>
        <v>249.10587701844881</v>
      </c>
      <c r="M337">
        <f t="shared" si="281"/>
        <v>-33.812830463643571</v>
      </c>
      <c r="N337">
        <f t="shared" si="282"/>
        <v>0.9860328170034659</v>
      </c>
      <c r="O337">
        <f t="shared" si="250"/>
        <v>249.09751470831657</v>
      </c>
      <c r="P337">
        <f t="shared" si="251"/>
        <v>23.439432097115571</v>
      </c>
      <c r="Q337">
        <f t="shared" si="252"/>
        <v>-2.1225644327063035E-3</v>
      </c>
      <c r="R337">
        <f t="shared" si="253"/>
        <v>23.437309532682864</v>
      </c>
      <c r="S337">
        <f t="shared" si="254"/>
        <v>-21.812438856249361</v>
      </c>
      <c r="T337">
        <f t="shared" si="255"/>
        <v>4.3027046278917035E-2</v>
      </c>
      <c r="U337">
        <f t="shared" si="256"/>
        <v>10.996144031117563</v>
      </c>
      <c r="V337">
        <f t="shared" si="257"/>
        <v>733.4427040311175</v>
      </c>
      <c r="W337">
        <f t="shared" si="283"/>
        <v>3.3606760077793751</v>
      </c>
      <c r="X337">
        <f t="shared" si="258"/>
        <v>63.709110667195681</v>
      </c>
      <c r="Y337">
        <f t="shared" si="284"/>
        <v>26.290889332804319</v>
      </c>
      <c r="Z337">
        <f t="shared" si="285"/>
        <v>3.250718812366199E-2</v>
      </c>
      <c r="AA337" s="13">
        <f t="shared" si="286"/>
        <v>26.323396520927982</v>
      </c>
      <c r="AB337" s="13">
        <f t="shared" si="259"/>
        <v>183.48020150144359</v>
      </c>
      <c r="AD337" s="10">
        <f t="shared" si="260"/>
        <v>2451149.0087176668</v>
      </c>
      <c r="AE337" s="1">
        <f t="shared" si="287"/>
        <v>-1.0841650440332765E-2</v>
      </c>
      <c r="AF337">
        <f t="shared" si="261"/>
        <v>250.15869795590055</v>
      </c>
      <c r="AG337">
        <f t="shared" si="262"/>
        <v>-32.760009446205913</v>
      </c>
      <c r="AH337">
        <f t="shared" si="263"/>
        <v>1.6709089735567065E-2</v>
      </c>
      <c r="AI337">
        <f t="shared" si="264"/>
        <v>-1.0545430912245464</v>
      </c>
      <c r="AJ337">
        <f t="shared" si="288"/>
        <v>249.10415486467599</v>
      </c>
      <c r="AK337">
        <f t="shared" si="289"/>
        <v>-33.814552537430458</v>
      </c>
      <c r="AL337">
        <f t="shared" si="290"/>
        <v>0.98603308879979967</v>
      </c>
      <c r="AM337">
        <f t="shared" si="265"/>
        <v>249.09579256076699</v>
      </c>
      <c r="AN337">
        <f t="shared" si="266"/>
        <v>23.439432097720474</v>
      </c>
      <c r="AO337">
        <f t="shared" si="267"/>
        <v>-2.1225666800318327E-3</v>
      </c>
      <c r="AP337">
        <f t="shared" si="268"/>
        <v>23.437309531040441</v>
      </c>
      <c r="AQ337">
        <f t="shared" si="269"/>
        <v>-21.812175613821218</v>
      </c>
      <c r="AR337">
        <f t="shared" si="271"/>
        <v>4.3027046272715079E-2</v>
      </c>
      <c r="AS337">
        <f t="shared" si="272"/>
        <v>10.996781568219015</v>
      </c>
      <c r="AT337">
        <f t="shared" si="291"/>
        <v>70.3007495263019</v>
      </c>
      <c r="AU337" s="38">
        <f t="shared" si="273"/>
        <v>0.54274767946651459</v>
      </c>
      <c r="AV337">
        <f t="shared" si="274"/>
        <v>-21.781240988754909</v>
      </c>
      <c r="AW337">
        <f t="shared" si="275"/>
        <v>-21.841751377710093</v>
      </c>
      <c r="AX337">
        <f t="shared" si="245"/>
        <v>70.334570921813878</v>
      </c>
      <c r="AY337">
        <f t="shared" si="245"/>
        <v>70.268393788105996</v>
      </c>
      <c r="AZ337" s="39">
        <f t="shared" si="276"/>
        <v>0.3473738713503649</v>
      </c>
      <c r="BA337" s="39">
        <f t="shared" si="277"/>
        <v>0.73793766221125345</v>
      </c>
      <c r="BB337" s="10">
        <f t="shared" si="292"/>
        <v>562.41185883967955</v>
      </c>
    </row>
    <row r="338" spans="4:54" x14ac:dyDescent="0.35">
      <c r="D338" s="8">
        <f t="shared" si="293"/>
        <v>36131</v>
      </c>
      <c r="E338" s="9">
        <f t="shared" si="270"/>
        <v>0.55208333333333337</v>
      </c>
      <c r="F338" s="10">
        <f t="shared" si="278"/>
        <v>2451150.010416667</v>
      </c>
      <c r="G338" s="7">
        <f t="shared" si="279"/>
        <v>-1.0814225416372975E-2</v>
      </c>
      <c r="H338" s="6">
        <f t="shared" si="246"/>
        <v>251.14601993087911</v>
      </c>
      <c r="I338">
        <f t="shared" si="247"/>
        <v>-31.772734629381716</v>
      </c>
      <c r="J338" s="6">
        <f t="shared" si="248"/>
        <v>1.6709088582776584E-2</v>
      </c>
      <c r="K338">
        <f t="shared" si="249"/>
        <v>-1.0263518249762216</v>
      </c>
      <c r="L338">
        <f t="shared" si="280"/>
        <v>250.11966810590289</v>
      </c>
      <c r="M338">
        <f t="shared" si="281"/>
        <v>-32.799086454357941</v>
      </c>
      <c r="N338">
        <f t="shared" si="282"/>
        <v>0.98587496747773629</v>
      </c>
      <c r="O338">
        <f t="shared" si="250"/>
        <v>250.11130213403015</v>
      </c>
      <c r="P338">
        <f t="shared" si="251"/>
        <v>23.439431741080995</v>
      </c>
      <c r="Q338">
        <f t="shared" si="252"/>
        <v>-2.1212407906604741E-3</v>
      </c>
      <c r="R338">
        <f t="shared" si="253"/>
        <v>23.437310500290334</v>
      </c>
      <c r="S338">
        <f t="shared" si="254"/>
        <v>-21.963880189165994</v>
      </c>
      <c r="T338">
        <f t="shared" si="255"/>
        <v>4.3027049932701511E-2</v>
      </c>
      <c r="U338">
        <f t="shared" si="256"/>
        <v>10.615665617681111</v>
      </c>
      <c r="V338">
        <f t="shared" si="257"/>
        <v>733.06222561768107</v>
      </c>
      <c r="W338">
        <f t="shared" si="283"/>
        <v>3.2655564044202663</v>
      </c>
      <c r="X338">
        <f t="shared" si="258"/>
        <v>63.856140028166017</v>
      </c>
      <c r="Y338">
        <f t="shared" si="284"/>
        <v>26.143859971833983</v>
      </c>
      <c r="Z338">
        <f t="shared" si="285"/>
        <v>3.2716254204902019E-2</v>
      </c>
      <c r="AA338" s="13">
        <f t="shared" si="286"/>
        <v>26.176576226038886</v>
      </c>
      <c r="AB338" s="13">
        <f t="shared" si="259"/>
        <v>183.37382669895072</v>
      </c>
      <c r="AD338" s="10">
        <f t="shared" si="260"/>
        <v>2451150.0087176668</v>
      </c>
      <c r="AE338" s="1">
        <f t="shared" si="287"/>
        <v>-1.0814271932461443E-2</v>
      </c>
      <c r="AF338">
        <f t="shared" si="261"/>
        <v>251.14434531588506</v>
      </c>
      <c r="AG338">
        <f t="shared" si="262"/>
        <v>-31.774409164389965</v>
      </c>
      <c r="AH338">
        <f t="shared" si="263"/>
        <v>1.6709088584731854E-2</v>
      </c>
      <c r="AI338">
        <f t="shared" si="264"/>
        <v>-1.0263999152225525</v>
      </c>
      <c r="AJ338">
        <f t="shared" si="288"/>
        <v>250.11794540066251</v>
      </c>
      <c r="AK338">
        <f t="shared" si="289"/>
        <v>-32.80080907961252</v>
      </c>
      <c r="AL338">
        <f t="shared" si="290"/>
        <v>0.98587523205202443</v>
      </c>
      <c r="AM338">
        <f t="shared" si="265"/>
        <v>250.10957943500915</v>
      </c>
      <c r="AN338">
        <f t="shared" si="266"/>
        <v>23.439431741685897</v>
      </c>
      <c r="AO338">
        <f t="shared" si="267"/>
        <v>-2.1212430410654116E-3</v>
      </c>
      <c r="AP338">
        <f t="shared" si="268"/>
        <v>23.43731049864483</v>
      </c>
      <c r="AQ338">
        <f t="shared" si="269"/>
        <v>-21.963628835468757</v>
      </c>
      <c r="AR338">
        <f t="shared" si="271"/>
        <v>4.3027049926487926E-2</v>
      </c>
      <c r="AS338">
        <f t="shared" si="272"/>
        <v>10.616320809861497</v>
      </c>
      <c r="AT338">
        <f t="shared" si="291"/>
        <v>70.134853030145905</v>
      </c>
      <c r="AU338" s="38">
        <f t="shared" si="273"/>
        <v>0.54301188832648506</v>
      </c>
      <c r="AV338">
        <f t="shared" si="274"/>
        <v>-21.934122864798777</v>
      </c>
      <c r="AW338">
        <f t="shared" si="275"/>
        <v>-21.991764180591801</v>
      </c>
      <c r="AX338">
        <f t="shared" si="245"/>
        <v>70.167213361806574</v>
      </c>
      <c r="AY338">
        <f t="shared" si="245"/>
        <v>70.103977555903754</v>
      </c>
      <c r="AZ338" s="39">
        <f t="shared" si="276"/>
        <v>0.34810296232146676</v>
      </c>
      <c r="BA338" s="39">
        <f t="shared" si="277"/>
        <v>0.73774515931510665</v>
      </c>
      <c r="BB338" s="10">
        <f t="shared" si="292"/>
        <v>561.08476367084131</v>
      </c>
    </row>
    <row r="339" spans="4:54" x14ac:dyDescent="0.35">
      <c r="D339" s="8">
        <f t="shared" si="293"/>
        <v>36132</v>
      </c>
      <c r="E339" s="9">
        <f t="shared" si="270"/>
        <v>0.55208333333333337</v>
      </c>
      <c r="F339" s="10">
        <f t="shared" si="278"/>
        <v>2451151.010416667</v>
      </c>
      <c r="G339" s="7">
        <f t="shared" si="279"/>
        <v>-1.0786846908501653E-2</v>
      </c>
      <c r="H339" s="6">
        <f t="shared" si="246"/>
        <v>252.13166729086407</v>
      </c>
      <c r="I339">
        <f t="shared" si="247"/>
        <v>-30.787134347565939</v>
      </c>
      <c r="J339" s="6">
        <f t="shared" si="248"/>
        <v>1.6709087431941178E-2</v>
      </c>
      <c r="K339">
        <f t="shared" si="249"/>
        <v>-0.9978878337194379</v>
      </c>
      <c r="L339">
        <f t="shared" si="280"/>
        <v>251.13377945714464</v>
      </c>
      <c r="M339">
        <f t="shared" si="281"/>
        <v>-31.785022181285377</v>
      </c>
      <c r="N339">
        <f t="shared" si="282"/>
        <v>0.98572139392402025</v>
      </c>
      <c r="O339">
        <f t="shared" si="250"/>
        <v>251.1254098258172</v>
      </c>
      <c r="P339">
        <f t="shared" si="251"/>
        <v>23.439431385046415</v>
      </c>
      <c r="Q339">
        <f t="shared" si="252"/>
        <v>-2.1199153366978853E-3</v>
      </c>
      <c r="R339">
        <f t="shared" si="253"/>
        <v>23.437311469709716</v>
      </c>
      <c r="S339">
        <f t="shared" si="254"/>
        <v>-22.108286015992348</v>
      </c>
      <c r="T339">
        <f t="shared" si="255"/>
        <v>4.3027053593328132E-2</v>
      </c>
      <c r="U339">
        <f t="shared" si="256"/>
        <v>10.224986711489413</v>
      </c>
      <c r="V339">
        <f t="shared" si="257"/>
        <v>732.67154671148944</v>
      </c>
      <c r="W339">
        <f t="shared" si="283"/>
        <v>3.1678866778723602</v>
      </c>
      <c r="X339">
        <f t="shared" si="258"/>
        <v>63.996174360015559</v>
      </c>
      <c r="Y339">
        <f t="shared" si="284"/>
        <v>26.003825639984441</v>
      </c>
      <c r="Z339">
        <f t="shared" si="285"/>
        <v>3.2917378297776863E-2</v>
      </c>
      <c r="AA339" s="13">
        <f t="shared" si="286"/>
        <v>26.03674301828222</v>
      </c>
      <c r="AB339" s="13">
        <f t="shared" si="259"/>
        <v>183.26565876667715</v>
      </c>
      <c r="AD339" s="10">
        <f t="shared" si="260"/>
        <v>2451151.0087176668</v>
      </c>
      <c r="AE339" s="1">
        <f t="shared" si="287"/>
        <v>-1.0786893424590122E-2</v>
      </c>
      <c r="AF339">
        <f t="shared" si="261"/>
        <v>252.12999267587003</v>
      </c>
      <c r="AG339">
        <f t="shared" si="262"/>
        <v>-30.788808882574187</v>
      </c>
      <c r="AH339">
        <f t="shared" si="263"/>
        <v>1.6709087433896447E-2</v>
      </c>
      <c r="AI339">
        <f t="shared" si="264"/>
        <v>-0.9979364607468485</v>
      </c>
      <c r="AJ339">
        <f t="shared" si="288"/>
        <v>251.13205621512319</v>
      </c>
      <c r="AK339">
        <f t="shared" si="289"/>
        <v>-31.786745343321037</v>
      </c>
      <c r="AL339">
        <f t="shared" si="290"/>
        <v>0.98572165119112098</v>
      </c>
      <c r="AM339">
        <f t="shared" si="265"/>
        <v>251.1236865900112</v>
      </c>
      <c r="AN339">
        <f t="shared" si="266"/>
        <v>23.439431385651318</v>
      </c>
      <c r="AO339">
        <f t="shared" si="267"/>
        <v>-2.1199175901803102E-3</v>
      </c>
      <c r="AP339">
        <f t="shared" si="268"/>
        <v>23.437311468061136</v>
      </c>
      <c r="AQ339">
        <f t="shared" si="269"/>
        <v>-22.108046679189663</v>
      </c>
      <c r="AR339">
        <f t="shared" si="271"/>
        <v>4.3027053587102917E-2</v>
      </c>
      <c r="AS339">
        <f t="shared" si="272"/>
        <v>10.225658906532516</v>
      </c>
      <c r="AT339">
        <f t="shared" si="291"/>
        <v>69.976179162043209</v>
      </c>
      <c r="AU339" s="38">
        <f t="shared" si="273"/>
        <v>0.54328318131490794</v>
      </c>
      <c r="AV339">
        <f t="shared" si="274"/>
        <v>-22.079974987782968</v>
      </c>
      <c r="AW339">
        <f t="shared" si="275"/>
        <v>-22.134736463637598</v>
      </c>
      <c r="AX339">
        <f t="shared" si="245"/>
        <v>70.007059156595631</v>
      </c>
      <c r="AY339">
        <f t="shared" si="245"/>
        <v>69.946802576892523</v>
      </c>
      <c r="AZ339" s="39">
        <f t="shared" si="276"/>
        <v>0.34881912810214233</v>
      </c>
      <c r="BA339" s="39">
        <f t="shared" si="277"/>
        <v>0.73757985513960933</v>
      </c>
      <c r="BB339" s="10">
        <f t="shared" si="292"/>
        <v>559.81544693395267</v>
      </c>
    </row>
    <row r="340" spans="4:54" x14ac:dyDescent="0.35">
      <c r="D340" s="8">
        <f t="shared" si="293"/>
        <v>36133</v>
      </c>
      <c r="E340" s="9">
        <f t="shared" si="270"/>
        <v>0.55208333333333337</v>
      </c>
      <c r="F340" s="10">
        <f t="shared" si="278"/>
        <v>2451152.010416667</v>
      </c>
      <c r="G340" s="7">
        <f t="shared" si="279"/>
        <v>-1.0759468400630332E-2</v>
      </c>
      <c r="H340" s="6">
        <f t="shared" si="246"/>
        <v>253.11731465084949</v>
      </c>
      <c r="I340">
        <f t="shared" si="247"/>
        <v>-29.801534065750445</v>
      </c>
      <c r="J340" s="6">
        <f t="shared" si="248"/>
        <v>1.6709086281105585E-2</v>
      </c>
      <c r="K340">
        <f t="shared" si="249"/>
        <v>-0.96911228021802132</v>
      </c>
      <c r="L340">
        <f t="shared" si="280"/>
        <v>252.14820237063148</v>
      </c>
      <c r="M340">
        <f t="shared" si="281"/>
        <v>-30.770646345968466</v>
      </c>
      <c r="N340">
        <f t="shared" si="282"/>
        <v>0.98557214578622021</v>
      </c>
      <c r="O340">
        <f t="shared" si="250"/>
        <v>252.13982908213819</v>
      </c>
      <c r="P340">
        <f t="shared" si="251"/>
        <v>23.439431029011839</v>
      </c>
      <c r="Q340">
        <f t="shared" si="252"/>
        <v>-2.1185880719507113E-3</v>
      </c>
      <c r="R340">
        <f t="shared" si="253"/>
        <v>23.437312440939888</v>
      </c>
      <c r="S340">
        <f t="shared" si="254"/>
        <v>-22.245582350223465</v>
      </c>
      <c r="T340">
        <f t="shared" si="255"/>
        <v>4.3027057260792645E-2</v>
      </c>
      <c r="U340">
        <f t="shared" si="256"/>
        <v>9.8244989670064644</v>
      </c>
      <c r="V340">
        <f t="shared" si="257"/>
        <v>732.27105896700641</v>
      </c>
      <c r="W340">
        <f t="shared" si="283"/>
        <v>3.0677647417516027</v>
      </c>
      <c r="X340">
        <f t="shared" si="258"/>
        <v>64.129152162046339</v>
      </c>
      <c r="Y340">
        <f t="shared" si="284"/>
        <v>25.870847837953661</v>
      </c>
      <c r="Z340">
        <f t="shared" si="285"/>
        <v>3.3110206587441515E-2</v>
      </c>
      <c r="AA340" s="13">
        <f t="shared" si="286"/>
        <v>25.903958044541103</v>
      </c>
      <c r="AB340" s="13">
        <f t="shared" si="259"/>
        <v>183.15578180560493</v>
      </c>
      <c r="AD340" s="10">
        <f t="shared" si="260"/>
        <v>2451152.0087176668</v>
      </c>
      <c r="AE340" s="1">
        <f t="shared" si="287"/>
        <v>-1.0759514916718801E-2</v>
      </c>
      <c r="AF340">
        <f t="shared" si="261"/>
        <v>253.11564003585545</v>
      </c>
      <c r="AG340">
        <f t="shared" si="262"/>
        <v>-29.803208600758694</v>
      </c>
      <c r="AH340">
        <f t="shared" si="263"/>
        <v>1.6709086283060854E-2</v>
      </c>
      <c r="AI340">
        <f t="shared" si="264"/>
        <v>-0.96916142914636938</v>
      </c>
      <c r="AJ340">
        <f t="shared" si="288"/>
        <v>252.14647860670908</v>
      </c>
      <c r="AK340">
        <f t="shared" si="289"/>
        <v>-30.772370029905062</v>
      </c>
      <c r="AL340">
        <f t="shared" si="290"/>
        <v>0.98557239566326693</v>
      </c>
      <c r="AM340">
        <f t="shared" si="265"/>
        <v>252.13810532442739</v>
      </c>
      <c r="AN340">
        <f t="shared" si="266"/>
        <v>23.439431029616742</v>
      </c>
      <c r="AO340">
        <f t="shared" si="267"/>
        <v>-2.1185903285086986E-3</v>
      </c>
      <c r="AP340">
        <f t="shared" si="268"/>
        <v>23.437312439288235</v>
      </c>
      <c r="AQ340">
        <f t="shared" si="269"/>
        <v>-22.245355153535012</v>
      </c>
      <c r="AR340">
        <f t="shared" si="271"/>
        <v>4.3027057254555835E-2</v>
      </c>
      <c r="AS340">
        <f t="shared" si="272"/>
        <v>9.8251874864812994</v>
      </c>
      <c r="AT340">
        <f t="shared" si="291"/>
        <v>69.824873354985385</v>
      </c>
      <c r="AU340" s="38">
        <f t="shared" si="273"/>
        <v>0.54356128646772128</v>
      </c>
      <c r="AV340">
        <f t="shared" si="274"/>
        <v>-22.218723079002427</v>
      </c>
      <c r="AW340">
        <f t="shared" si="275"/>
        <v>-22.270594532915286</v>
      </c>
      <c r="AX340">
        <f t="shared" si="245"/>
        <v>69.854254322881189</v>
      </c>
      <c r="AY340">
        <f t="shared" si="245"/>
        <v>69.797013664075379</v>
      </c>
      <c r="AZ340" s="39">
        <f t="shared" si="276"/>
        <v>0.34952169112638465</v>
      </c>
      <c r="BA340" s="39">
        <f t="shared" si="277"/>
        <v>0.73744187997904176</v>
      </c>
      <c r="BB340" s="10">
        <f t="shared" si="292"/>
        <v>558.60507194782622</v>
      </c>
    </row>
    <row r="341" spans="4:54" x14ac:dyDescent="0.35">
      <c r="D341" s="8">
        <f t="shared" si="293"/>
        <v>36134</v>
      </c>
      <c r="E341" s="9">
        <f t="shared" si="270"/>
        <v>0.55208333333333337</v>
      </c>
      <c r="F341" s="10">
        <f t="shared" si="278"/>
        <v>2451153.010416667</v>
      </c>
      <c r="G341" s="7">
        <f t="shared" si="279"/>
        <v>-1.0732089892759011E-2</v>
      </c>
      <c r="H341" s="6">
        <f t="shared" si="246"/>
        <v>254.10296201083537</v>
      </c>
      <c r="I341">
        <f t="shared" si="247"/>
        <v>-28.815933783935179</v>
      </c>
      <c r="J341" s="6">
        <f t="shared" si="248"/>
        <v>1.67090851302698E-2</v>
      </c>
      <c r="K341">
        <f t="shared" si="249"/>
        <v>-0.94003397849568038</v>
      </c>
      <c r="L341">
        <f t="shared" si="280"/>
        <v>253.16292803233969</v>
      </c>
      <c r="M341">
        <f t="shared" si="281"/>
        <v>-29.75596776243086</v>
      </c>
      <c r="N341">
        <f t="shared" si="282"/>
        <v>0.98542727115928186</v>
      </c>
      <c r="O341">
        <f t="shared" si="250"/>
        <v>253.15455108897257</v>
      </c>
      <c r="P341">
        <f t="shared" si="251"/>
        <v>23.439430672977259</v>
      </c>
      <c r="Q341">
        <f t="shared" si="252"/>
        <v>-2.117258997552671E-3</v>
      </c>
      <c r="R341">
        <f t="shared" si="253"/>
        <v>23.437313413979705</v>
      </c>
      <c r="S341">
        <f t="shared" si="254"/>
        <v>-22.375698170171134</v>
      </c>
      <c r="T341">
        <f t="shared" si="255"/>
        <v>4.3027060935090733E-2</v>
      </c>
      <c r="U341">
        <f t="shared" si="256"/>
        <v>9.414609196322461</v>
      </c>
      <c r="V341">
        <f t="shared" si="257"/>
        <v>731.86116919632241</v>
      </c>
      <c r="W341">
        <f t="shared" si="283"/>
        <v>2.9652922990806019</v>
      </c>
      <c r="X341">
        <f t="shared" si="258"/>
        <v>64.255014665637844</v>
      </c>
      <c r="Y341">
        <f t="shared" si="284"/>
        <v>25.744985334362156</v>
      </c>
      <c r="Z341">
        <f t="shared" si="285"/>
        <v>3.329439256302115E-2</v>
      </c>
      <c r="AA341" s="13">
        <f t="shared" si="286"/>
        <v>25.778279726925177</v>
      </c>
      <c r="AB341" s="13">
        <f t="shared" si="259"/>
        <v>183.0442810896941</v>
      </c>
      <c r="AD341" s="10">
        <f t="shared" si="260"/>
        <v>2451153.0087176668</v>
      </c>
      <c r="AE341" s="1">
        <f t="shared" si="287"/>
        <v>-1.073213640884748E-2</v>
      </c>
      <c r="AF341">
        <f t="shared" si="261"/>
        <v>254.10128739584133</v>
      </c>
      <c r="AG341">
        <f t="shared" si="262"/>
        <v>-28.817608318943428</v>
      </c>
      <c r="AH341">
        <f t="shared" si="263"/>
        <v>1.670908513222507E-2</v>
      </c>
      <c r="AI341">
        <f t="shared" si="264"/>
        <v>-0.94008363425621244</v>
      </c>
      <c r="AJ341">
        <f t="shared" si="288"/>
        <v>253.16120376158511</v>
      </c>
      <c r="AK341">
        <f t="shared" si="289"/>
        <v>-29.75769195319964</v>
      </c>
      <c r="AL341">
        <f t="shared" si="290"/>
        <v>0.9854275135657159</v>
      </c>
      <c r="AM341">
        <f t="shared" si="265"/>
        <v>253.15282682442569</v>
      </c>
      <c r="AN341">
        <f t="shared" si="266"/>
        <v>23.439430673582162</v>
      </c>
      <c r="AO341">
        <f t="shared" si="267"/>
        <v>-2.1172612571842939E-3</v>
      </c>
      <c r="AP341">
        <f t="shared" si="268"/>
        <v>23.437313412324979</v>
      </c>
      <c r="AQ341">
        <f t="shared" si="269"/>
        <v>-22.375483231687117</v>
      </c>
      <c r="AR341">
        <f t="shared" si="271"/>
        <v>4.3027060928842314E-2</v>
      </c>
      <c r="AS341">
        <f t="shared" si="272"/>
        <v>9.4153133365160198</v>
      </c>
      <c r="AT341">
        <f t="shared" si="291"/>
        <v>69.681076771988899</v>
      </c>
      <c r="AU341" s="38">
        <f t="shared" si="273"/>
        <v>0.54384592129408615</v>
      </c>
      <c r="AV341">
        <f t="shared" si="274"/>
        <v>-22.350295830009593</v>
      </c>
      <c r="AW341">
        <f t="shared" si="275"/>
        <v>-22.399267653171961</v>
      </c>
      <c r="AX341">
        <f t="shared" si="245"/>
        <v>69.70894065264649</v>
      </c>
      <c r="AY341">
        <f t="shared" si="245"/>
        <v>69.654751315805186</v>
      </c>
      <c r="AZ341" s="39">
        <f t="shared" si="276"/>
        <v>0.35020997503673479</v>
      </c>
      <c r="BA341" s="39">
        <f t="shared" si="277"/>
        <v>0.7373313416157673</v>
      </c>
      <c r="BB341" s="10">
        <f t="shared" si="292"/>
        <v>557.45476787380676</v>
      </c>
    </row>
    <row r="342" spans="4:54" x14ac:dyDescent="0.35">
      <c r="D342" s="8">
        <f t="shared" si="293"/>
        <v>36135</v>
      </c>
      <c r="E342" s="9">
        <f t="shared" si="270"/>
        <v>0.55208333333333337</v>
      </c>
      <c r="F342" s="10">
        <f t="shared" si="278"/>
        <v>2451154.010416667</v>
      </c>
      <c r="G342" s="7">
        <f t="shared" si="279"/>
        <v>-1.070471138488769E-2</v>
      </c>
      <c r="H342" s="6">
        <f t="shared" si="246"/>
        <v>255.08860937082164</v>
      </c>
      <c r="I342">
        <f t="shared" si="247"/>
        <v>-27.830333502120084</v>
      </c>
      <c r="J342" s="6">
        <f t="shared" si="248"/>
        <v>1.6709083979433825E-2</v>
      </c>
      <c r="K342">
        <f t="shared" si="249"/>
        <v>-0.91066185209581541</v>
      </c>
      <c r="L342">
        <f t="shared" si="280"/>
        <v>254.17794751872583</v>
      </c>
      <c r="M342">
        <f t="shared" si="281"/>
        <v>-28.740995354215897</v>
      </c>
      <c r="N342">
        <f t="shared" si="282"/>
        <v>0.98528681676996821</v>
      </c>
      <c r="O342">
        <f t="shared" si="250"/>
        <v>254.16956692278001</v>
      </c>
      <c r="P342">
        <f t="shared" si="251"/>
        <v>23.43943031694268</v>
      </c>
      <c r="Q342">
        <f t="shared" si="252"/>
        <v>-2.1159281146390313E-3</v>
      </c>
      <c r="R342">
        <f t="shared" si="253"/>
        <v>23.437314388828042</v>
      </c>
      <c r="S342">
        <f t="shared" si="254"/>
        <v>-22.498565526814538</v>
      </c>
      <c r="T342">
        <f t="shared" si="255"/>
        <v>4.3027064616218143E-2</v>
      </c>
      <c r="U342">
        <f t="shared" si="256"/>
        <v>8.9957388019226308</v>
      </c>
      <c r="V342">
        <f t="shared" si="257"/>
        <v>731.44229880192256</v>
      </c>
      <c r="W342">
        <f t="shared" si="283"/>
        <v>2.8605747004806403</v>
      </c>
      <c r="X342">
        <f t="shared" si="258"/>
        <v>64.373705896322647</v>
      </c>
      <c r="Y342">
        <f t="shared" si="284"/>
        <v>25.626294103677353</v>
      </c>
      <c r="Z342">
        <f t="shared" si="285"/>
        <v>3.3469598483306773E-2</v>
      </c>
      <c r="AA342" s="13">
        <f t="shared" si="286"/>
        <v>25.65976370216066</v>
      </c>
      <c r="AB342" s="13">
        <f t="shared" si="259"/>
        <v>182.93124299133513</v>
      </c>
      <c r="AD342" s="10">
        <f t="shared" si="260"/>
        <v>2451154.0087176668</v>
      </c>
      <c r="AE342" s="1">
        <f t="shared" si="287"/>
        <v>-1.0704757900976161E-2</v>
      </c>
      <c r="AF342">
        <f t="shared" si="261"/>
        <v>255.08693475582754</v>
      </c>
      <c r="AG342">
        <f t="shared" si="262"/>
        <v>-27.832008037128389</v>
      </c>
      <c r="AH342">
        <f t="shared" si="263"/>
        <v>1.6709083981389098E-2</v>
      </c>
      <c r="AI342">
        <f t="shared" si="264"/>
        <v>-0.91071199943625081</v>
      </c>
      <c r="AJ342">
        <f t="shared" si="288"/>
        <v>254.1762227563913</v>
      </c>
      <c r="AK342">
        <f t="shared" si="289"/>
        <v>-28.742720036564641</v>
      </c>
      <c r="AL342">
        <f t="shared" si="290"/>
        <v>0.98528705162757169</v>
      </c>
      <c r="AM342">
        <f t="shared" si="265"/>
        <v>254.16784216664925</v>
      </c>
      <c r="AN342">
        <f t="shared" si="266"/>
        <v>23.439430317547583</v>
      </c>
      <c r="AO342">
        <f t="shared" si="267"/>
        <v>-2.1159303773423594E-3</v>
      </c>
      <c r="AP342">
        <f t="shared" si="268"/>
        <v>23.43731438717024</v>
      </c>
      <c r="AQ342">
        <f t="shared" si="269"/>
        <v>-22.498362959314782</v>
      </c>
      <c r="AR342">
        <f t="shared" si="271"/>
        <v>4.3027064609958102E-2</v>
      </c>
      <c r="AS342">
        <f t="shared" si="272"/>
        <v>8.9964578348342137</v>
      </c>
      <c r="AT342">
        <f t="shared" si="291"/>
        <v>69.544925877593087</v>
      </c>
      <c r="AU342" s="38">
        <f t="shared" si="273"/>
        <v>0.54413679317025399</v>
      </c>
      <c r="AV342">
        <f t="shared" si="274"/>
        <v>-22.474625010565546</v>
      </c>
      <c r="AW342">
        <f t="shared" si="275"/>
        <v>-22.520688155569587</v>
      </c>
      <c r="AX342">
        <f t="shared" si="245"/>
        <v>69.571255284010803</v>
      </c>
      <c r="AY342">
        <f t="shared" si="245"/>
        <v>69.520151288083511</v>
      </c>
      <c r="AZ342" s="39">
        <f t="shared" si="276"/>
        <v>0.35088330627022402</v>
      </c>
      <c r="BA342" s="39">
        <f t="shared" si="277"/>
        <v>0.7372483245260415</v>
      </c>
      <c r="BB342" s="10">
        <f t="shared" si="292"/>
        <v>556.36562628837737</v>
      </c>
    </row>
    <row r="343" spans="4:54" x14ac:dyDescent="0.35">
      <c r="D343" s="8">
        <f t="shared" si="293"/>
        <v>36136</v>
      </c>
      <c r="E343" s="9">
        <f t="shared" si="270"/>
        <v>0.55208333333333337</v>
      </c>
      <c r="F343" s="10">
        <f t="shared" si="278"/>
        <v>2451155.010416667</v>
      </c>
      <c r="G343" s="7">
        <f t="shared" si="279"/>
        <v>-1.0677332877016369E-2</v>
      </c>
      <c r="H343" s="6">
        <f t="shared" si="246"/>
        <v>256.07425673080843</v>
      </c>
      <c r="I343">
        <f t="shared" si="247"/>
        <v>-26.844733220305272</v>
      </c>
      <c r="J343" s="6">
        <f t="shared" si="248"/>
        <v>1.6709082828597663E-2</v>
      </c>
      <c r="K343">
        <f t="shared" si="249"/>
        <v>-0.88100493106133482</v>
      </c>
      <c r="L343">
        <f t="shared" si="280"/>
        <v>255.19325179974709</v>
      </c>
      <c r="M343">
        <f t="shared" si="281"/>
        <v>-27.725738151366606</v>
      </c>
      <c r="N343">
        <f t="shared" si="282"/>
        <v>0.98515082795812647</v>
      </c>
      <c r="O343">
        <f t="shared" si="250"/>
        <v>255.1848675535208</v>
      </c>
      <c r="P343">
        <f t="shared" si="251"/>
        <v>23.4394299609081</v>
      </c>
      <c r="Q343">
        <f t="shared" si="252"/>
        <v>-2.1145954243466029E-3</v>
      </c>
      <c r="R343">
        <f t="shared" si="253"/>
        <v>23.437315365483755</v>
      </c>
      <c r="S343">
        <f t="shared" si="254"/>
        <v>-22.614119648835814</v>
      </c>
      <c r="T343">
        <f t="shared" si="255"/>
        <v>4.3027068304170558E-2</v>
      </c>
      <c r="U343">
        <f t="shared" si="256"/>
        <v>8.5683231737972054</v>
      </c>
      <c r="V343">
        <f t="shared" si="257"/>
        <v>731.01488317379722</v>
      </c>
      <c r="W343">
        <f t="shared" si="283"/>
        <v>2.753720793449304</v>
      </c>
      <c r="X343">
        <f t="shared" si="258"/>
        <v>64.485172734127573</v>
      </c>
      <c r="Y343">
        <f t="shared" si="284"/>
        <v>25.514827265872427</v>
      </c>
      <c r="Z343">
        <f t="shared" si="285"/>
        <v>3.3635496852530061E-2</v>
      </c>
      <c r="AA343" s="13">
        <f t="shared" si="286"/>
        <v>25.548462762724956</v>
      </c>
      <c r="AB343" s="13">
        <f t="shared" si="259"/>
        <v>182.81675490746571</v>
      </c>
      <c r="AD343" s="10">
        <f t="shared" si="260"/>
        <v>2451155.0087176668</v>
      </c>
      <c r="AE343" s="1">
        <f t="shared" si="287"/>
        <v>-1.0677379393104839E-2</v>
      </c>
      <c r="AF343">
        <f t="shared" si="261"/>
        <v>256.07258211581433</v>
      </c>
      <c r="AG343">
        <f t="shared" si="262"/>
        <v>-26.846407755313578</v>
      </c>
      <c r="AH343">
        <f t="shared" si="263"/>
        <v>1.6709082830552932E-2</v>
      </c>
      <c r="AI343">
        <f t="shared" si="264"/>
        <v>-0.88105555455104057</v>
      </c>
      <c r="AJ343">
        <f t="shared" si="288"/>
        <v>255.19152656126329</v>
      </c>
      <c r="AK343">
        <f t="shared" si="289"/>
        <v>-27.727463309864618</v>
      </c>
      <c r="AL343">
        <f t="shared" si="290"/>
        <v>0.98515105519105406</v>
      </c>
      <c r="AM343">
        <f t="shared" si="265"/>
        <v>255.18314232123686</v>
      </c>
      <c r="AN343">
        <f t="shared" si="266"/>
        <v>23.439429961513007</v>
      </c>
      <c r="AO343">
        <f t="shared" si="267"/>
        <v>-2.114597690119702E-3</v>
      </c>
      <c r="AP343">
        <f t="shared" si="268"/>
        <v>23.437315363822886</v>
      </c>
      <c r="AQ343">
        <f t="shared" si="269"/>
        <v>-22.613929559613936</v>
      </c>
      <c r="AR343">
        <f t="shared" si="271"/>
        <v>4.302706829789895E-2</v>
      </c>
      <c r="AS343">
        <f t="shared" si="272"/>
        <v>8.5690563481921718</v>
      </c>
      <c r="AT343">
        <f t="shared" si="291"/>
        <v>69.416552013040402</v>
      </c>
      <c r="AU343" s="38">
        <f t="shared" si="273"/>
        <v>0.54443359975819994</v>
      </c>
      <c r="AV343">
        <f t="shared" si="274"/>
        <v>-22.59164557372328</v>
      </c>
      <c r="AW343">
        <f t="shared" si="275"/>
        <v>-22.634791542660157</v>
      </c>
      <c r="AX343">
        <f t="shared" ref="AX343:AX368" si="294">DEGREES(ACOS(COS(RADIANS(90.833))/(COS(RADIANS($B$3))*COS(RADIANS(AV343)))-TAN(RADIANS($B$3))*TAN(RADIANS(AV343))))</f>
        <v>69.441330275554606</v>
      </c>
      <c r="AY343">
        <f t="shared" ref="AY343:AY368" si="295">DEGREES(ACOS(COS(RADIANS(90.833))/(COS(RADIANS($B$3))*COS(RADIANS(AW343)))-TAN(RADIANS($B$3))*TAN(RADIANS(AW343))))</f>
        <v>69.39334417075321</v>
      </c>
      <c r="AZ343" s="39">
        <f t="shared" si="276"/>
        <v>0.35154101565943713</v>
      </c>
      <c r="BA343" s="39">
        <f t="shared" si="277"/>
        <v>0.73719288912140324</v>
      </c>
      <c r="BB343" s="10">
        <f t="shared" si="292"/>
        <v>555.33869778523126</v>
      </c>
    </row>
    <row r="344" spans="4:54" x14ac:dyDescent="0.35">
      <c r="D344" s="8">
        <f t="shared" si="293"/>
        <v>36137</v>
      </c>
      <c r="E344" s="9">
        <f t="shared" si="270"/>
        <v>0.55208333333333337</v>
      </c>
      <c r="F344" s="10">
        <f t="shared" si="278"/>
        <v>2451156.010416667</v>
      </c>
      <c r="G344" s="7">
        <f t="shared" si="279"/>
        <v>-1.0649954369145048E-2</v>
      </c>
      <c r="H344" s="6">
        <f t="shared" si="246"/>
        <v>257.05990409079567</v>
      </c>
      <c r="I344">
        <f t="shared" si="247"/>
        <v>-25.859132938490689</v>
      </c>
      <c r="J344" s="6">
        <f t="shared" si="248"/>
        <v>1.670908167776131E-2</v>
      </c>
      <c r="K344">
        <f t="shared" si="249"/>
        <v>-0.8510723488571077</v>
      </c>
      <c r="L344">
        <f t="shared" si="280"/>
        <v>256.20883174193858</v>
      </c>
      <c r="M344">
        <f t="shared" si="281"/>
        <v>-26.710205287347797</v>
      </c>
      <c r="N344">
        <f t="shared" si="282"/>
        <v>0.98501934865845964</v>
      </c>
      <c r="O344">
        <f t="shared" si="250"/>
        <v>256.20044384773314</v>
      </c>
      <c r="P344">
        <f t="shared" si="251"/>
        <v>23.439429604873524</v>
      </c>
      <c r="Q344">
        <f t="shared" si="252"/>
        <v>-2.1132609278137395E-3</v>
      </c>
      <c r="R344">
        <f t="shared" si="253"/>
        <v>23.43731634394571</v>
      </c>
      <c r="S344">
        <f t="shared" si="254"/>
        <v>-22.722299044448746</v>
      </c>
      <c r="T344">
        <f t="shared" si="255"/>
        <v>4.3027071998943719E-2</v>
      </c>
      <c r="U344">
        <f t="shared" si="256"/>
        <v>8.1328110521613404</v>
      </c>
      <c r="V344">
        <f t="shared" si="257"/>
        <v>730.57937105216126</v>
      </c>
      <c r="W344">
        <f t="shared" si="283"/>
        <v>2.644842763040316</v>
      </c>
      <c r="X344">
        <f t="shared" si="258"/>
        <v>64.589364971990662</v>
      </c>
      <c r="Y344">
        <f t="shared" si="284"/>
        <v>25.410635028009338</v>
      </c>
      <c r="Z344">
        <f t="shared" si="285"/>
        <v>3.3791771895362317E-2</v>
      </c>
      <c r="AA344" s="13">
        <f t="shared" si="286"/>
        <v>25.444426799904701</v>
      </c>
      <c r="AB344" s="13">
        <f t="shared" si="259"/>
        <v>182.7009051864928</v>
      </c>
      <c r="AD344" s="10">
        <f t="shared" si="260"/>
        <v>2451156.0087176668</v>
      </c>
      <c r="AE344" s="1">
        <f t="shared" si="287"/>
        <v>-1.0650000885233518E-2</v>
      </c>
      <c r="AF344">
        <f t="shared" si="261"/>
        <v>257.05822947580157</v>
      </c>
      <c r="AG344">
        <f t="shared" si="262"/>
        <v>-25.860807473498994</v>
      </c>
      <c r="AH344">
        <f t="shared" si="263"/>
        <v>1.6709081679716579E-2</v>
      </c>
      <c r="AI344">
        <f t="shared" si="264"/>
        <v>-0.85112343289238057</v>
      </c>
      <c r="AJ344">
        <f t="shared" si="288"/>
        <v>256.20710604290917</v>
      </c>
      <c r="AK344">
        <f t="shared" si="289"/>
        <v>-26.711930906391373</v>
      </c>
      <c r="AL344">
        <f t="shared" si="290"/>
        <v>0.98501956819326741</v>
      </c>
      <c r="AM344">
        <f t="shared" si="265"/>
        <v>256.19871815489972</v>
      </c>
      <c r="AN344">
        <f t="shared" si="266"/>
        <v>23.439429605478427</v>
      </c>
      <c r="AO344">
        <f t="shared" si="267"/>
        <v>-2.113263196654675E-3</v>
      </c>
      <c r="AP344">
        <f t="shared" si="268"/>
        <v>23.437316342281772</v>
      </c>
      <c r="AQ344">
        <f t="shared" si="269"/>
        <v>-22.722121535142033</v>
      </c>
      <c r="AR344">
        <f t="shared" si="271"/>
        <v>4.3027071992660516E-2</v>
      </c>
      <c r="AS344">
        <f t="shared" si="272"/>
        <v>8.1335575946823511</v>
      </c>
      <c r="AT344">
        <f t="shared" si="291"/>
        <v>69.296080977603822</v>
      </c>
      <c r="AU344" s="38">
        <f t="shared" si="273"/>
        <v>0.54473602944813726</v>
      </c>
      <c r="AV344">
        <f t="shared" si="274"/>
        <v>-22.701295757649472</v>
      </c>
      <c r="AW344">
        <f t="shared" si="275"/>
        <v>-22.74151659021096</v>
      </c>
      <c r="AX344">
        <f t="shared" si="294"/>
        <v>69.319292186580057</v>
      </c>
      <c r="AY344">
        <f t="shared" si="295"/>
        <v>69.274454970049504</v>
      </c>
      <c r="AZ344" s="39">
        <f t="shared" si="276"/>
        <v>0.35218244004097049</v>
      </c>
      <c r="BA344" s="39">
        <f t="shared" si="277"/>
        <v>0.73716507103160811</v>
      </c>
      <c r="BB344" s="10">
        <f t="shared" si="292"/>
        <v>554.37498862651819</v>
      </c>
    </row>
    <row r="345" spans="4:54" x14ac:dyDescent="0.35">
      <c r="D345" s="8">
        <f t="shared" si="293"/>
        <v>36138</v>
      </c>
      <c r="E345" s="9">
        <f t="shared" si="270"/>
        <v>0.55208333333333337</v>
      </c>
      <c r="F345" s="10">
        <f t="shared" si="278"/>
        <v>2451157.010416667</v>
      </c>
      <c r="G345" s="7">
        <f t="shared" si="279"/>
        <v>-1.0622575861273728E-2</v>
      </c>
      <c r="H345" s="6">
        <f t="shared" si="246"/>
        <v>258.04555145078336</v>
      </c>
      <c r="I345">
        <f t="shared" si="247"/>
        <v>-24.873532656676332</v>
      </c>
      <c r="J345" s="6">
        <f t="shared" si="248"/>
        <v>1.6709080526924765E-2</v>
      </c>
      <c r="K345">
        <f t="shared" si="249"/>
        <v>-0.82087333923648642</v>
      </c>
      <c r="L345">
        <f t="shared" si="280"/>
        <v>257.22467811154689</v>
      </c>
      <c r="M345">
        <f t="shared" si="281"/>
        <v>-25.694405995912817</v>
      </c>
      <c r="N345">
        <f t="shared" si="282"/>
        <v>0.98489242138281108</v>
      </c>
      <c r="O345">
        <f t="shared" si="250"/>
        <v>257.21628657166684</v>
      </c>
      <c r="P345">
        <f t="shared" si="251"/>
        <v>23.439429248838945</v>
      </c>
      <c r="Q345">
        <f t="shared" si="252"/>
        <v>-2.1119246261803392E-3</v>
      </c>
      <c r="R345">
        <f t="shared" si="253"/>
        <v>23.437317324212763</v>
      </c>
      <c r="S345">
        <f t="shared" si="254"/>
        <v>-22.823045599632479</v>
      </c>
      <c r="T345">
        <f t="shared" si="255"/>
        <v>4.3027075700533282E-2</v>
      </c>
      <c r="U345">
        <f t="shared" si="256"/>
        <v>7.6896638571737475</v>
      </c>
      <c r="V345">
        <f t="shared" si="257"/>
        <v>730.13622385717372</v>
      </c>
      <c r="W345">
        <f t="shared" si="283"/>
        <v>2.5340559642934295</v>
      </c>
      <c r="X345">
        <f t="shared" si="258"/>
        <v>64.686235372060494</v>
      </c>
      <c r="Y345">
        <f t="shared" si="284"/>
        <v>25.313764627939506</v>
      </c>
      <c r="Z345">
        <f t="shared" si="285"/>
        <v>3.3938121019750855E-2</v>
      </c>
      <c r="AA345" s="13">
        <f t="shared" si="286"/>
        <v>25.347702748959257</v>
      </c>
      <c r="AB345" s="13">
        <f t="shared" si="259"/>
        <v>182.58378305615511</v>
      </c>
      <c r="AD345" s="10">
        <f t="shared" si="260"/>
        <v>2451157.0087176668</v>
      </c>
      <c r="AE345" s="1">
        <f t="shared" si="287"/>
        <v>-1.0622622377362197E-2</v>
      </c>
      <c r="AF345">
        <f t="shared" si="261"/>
        <v>258.04387683578932</v>
      </c>
      <c r="AG345">
        <f t="shared" si="262"/>
        <v>-24.875207191684581</v>
      </c>
      <c r="AH345">
        <f t="shared" si="263"/>
        <v>1.6709080528880035E-2</v>
      </c>
      <c r="AI345">
        <f t="shared" si="264"/>
        <v>-0.82092486804591935</v>
      </c>
      <c r="AJ345">
        <f t="shared" si="288"/>
        <v>257.22295196774343</v>
      </c>
      <c r="AK345">
        <f t="shared" si="289"/>
        <v>-25.696132059730502</v>
      </c>
      <c r="AL345">
        <f t="shared" si="290"/>
        <v>0.98489263314848796</v>
      </c>
      <c r="AM345">
        <f t="shared" si="265"/>
        <v>257.21456043405544</v>
      </c>
      <c r="AN345">
        <f t="shared" si="266"/>
        <v>23.439429249443847</v>
      </c>
      <c r="AO345">
        <f t="shared" si="267"/>
        <v>-2.1119268980871729E-3</v>
      </c>
      <c r="AP345">
        <f t="shared" si="268"/>
        <v>23.437317322545759</v>
      </c>
      <c r="AQ345">
        <f t="shared" si="269"/>
        <v>-22.82288076605829</v>
      </c>
      <c r="AR345">
        <f t="shared" si="271"/>
        <v>4.3027075694238491E-2</v>
      </c>
      <c r="AS345">
        <f t="shared" si="272"/>
        <v>7.6904229735066423</v>
      </c>
      <c r="AT345">
        <f t="shared" si="291"/>
        <v>69.183632618581015</v>
      </c>
      <c r="AU345" s="38">
        <f t="shared" si="273"/>
        <v>0.54504376182395375</v>
      </c>
      <c r="AV345">
        <f t="shared" si="274"/>
        <v>-22.8035171837954</v>
      </c>
      <c r="AW345">
        <f t="shared" si="275"/>
        <v>-22.840805445493334</v>
      </c>
      <c r="AX345">
        <f t="shared" si="294"/>
        <v>69.20526166582647</v>
      </c>
      <c r="AY345">
        <f t="shared" si="295"/>
        <v>69.163602700028747</v>
      </c>
      <c r="AZ345" s="39">
        <f t="shared" si="276"/>
        <v>0.35280692386332463</v>
      </c>
      <c r="BA345" s="39">
        <f t="shared" si="277"/>
        <v>0.73716488043514472</v>
      </c>
      <c r="BB345" s="10">
        <f t="shared" si="292"/>
        <v>553.47545746342087</v>
      </c>
    </row>
    <row r="346" spans="4:54" x14ac:dyDescent="0.35">
      <c r="D346" s="8">
        <f t="shared" si="293"/>
        <v>36139</v>
      </c>
      <c r="E346" s="9">
        <f t="shared" si="270"/>
        <v>0.55208333333333337</v>
      </c>
      <c r="F346" s="10">
        <f t="shared" si="278"/>
        <v>2451158.010416667</v>
      </c>
      <c r="G346" s="7">
        <f t="shared" si="279"/>
        <v>-1.0595197353402407E-2</v>
      </c>
      <c r="H346" s="6">
        <f t="shared" si="246"/>
        <v>259.03119881077151</v>
      </c>
      <c r="I346">
        <f t="shared" si="247"/>
        <v>-23.88793237486226</v>
      </c>
      <c r="J346" s="6">
        <f t="shared" si="248"/>
        <v>1.670907937608803E-2</v>
      </c>
      <c r="K346">
        <f t="shared" si="249"/>
        <v>-0.79041723305333544</v>
      </c>
      <c r="L346">
        <f t="shared" si="280"/>
        <v>258.24078157771817</v>
      </c>
      <c r="M346">
        <f t="shared" si="281"/>
        <v>-24.678349607915596</v>
      </c>
      <c r="N346">
        <f t="shared" si="282"/>
        <v>0.98477008720298098</v>
      </c>
      <c r="O346">
        <f t="shared" si="250"/>
        <v>258.23238639447112</v>
      </c>
      <c r="P346">
        <f t="shared" si="251"/>
        <v>23.439428892804365</v>
      </c>
      <c r="Q346">
        <f t="shared" si="252"/>
        <v>-2.1105865205878404E-3</v>
      </c>
      <c r="R346">
        <f t="shared" si="253"/>
        <v>23.437318306283778</v>
      </c>
      <c r="S346">
        <f t="shared" si="254"/>
        <v>-22.916304672388151</v>
      </c>
      <c r="T346">
        <f t="shared" si="255"/>
        <v>4.3027079408934944E-2</v>
      </c>
      <c r="U346">
        <f t="shared" si="256"/>
        <v>7.2393549871586176</v>
      </c>
      <c r="V346">
        <f t="shared" si="257"/>
        <v>729.68591498715864</v>
      </c>
      <c r="W346">
        <f t="shared" si="283"/>
        <v>2.4214787467896599</v>
      </c>
      <c r="X346">
        <f t="shared" si="258"/>
        <v>64.775739719683671</v>
      </c>
      <c r="Y346">
        <f t="shared" si="284"/>
        <v>25.224260280316329</v>
      </c>
      <c r="Z346">
        <f t="shared" si="285"/>
        <v>3.4074256255798449E-2</v>
      </c>
      <c r="AA346" s="13">
        <f t="shared" si="286"/>
        <v>25.258334536572129</v>
      </c>
      <c r="AB346" s="13">
        <f t="shared" si="259"/>
        <v>182.46547855242497</v>
      </c>
      <c r="AD346" s="10">
        <f t="shared" si="260"/>
        <v>2451158.0087176668</v>
      </c>
      <c r="AE346" s="1">
        <f t="shared" si="287"/>
        <v>-1.0595243869490876E-2</v>
      </c>
      <c r="AF346">
        <f t="shared" si="261"/>
        <v>259.02952419577747</v>
      </c>
      <c r="AG346">
        <f t="shared" si="262"/>
        <v>-23.889606909870452</v>
      </c>
      <c r="AH346">
        <f t="shared" si="263"/>
        <v>1.6709079378043303E-2</v>
      </c>
      <c r="AI346">
        <f t="shared" si="264"/>
        <v>-0.79046919070328314</v>
      </c>
      <c r="AJ346">
        <f t="shared" si="288"/>
        <v>258.23905500507419</v>
      </c>
      <c r="AK346">
        <f t="shared" si="289"/>
        <v>-24.680076100573736</v>
      </c>
      <c r="AL346">
        <f t="shared" si="290"/>
        <v>0.98477029113097692</v>
      </c>
      <c r="AM346">
        <f t="shared" si="265"/>
        <v>258.23065982801523</v>
      </c>
      <c r="AN346">
        <f t="shared" si="266"/>
        <v>23.439428893409268</v>
      </c>
      <c r="AO346">
        <f t="shared" si="267"/>
        <v>-2.110588795558632E-3</v>
      </c>
      <c r="AP346">
        <f t="shared" si="268"/>
        <v>23.437318304613708</v>
      </c>
      <c r="AQ346">
        <f t="shared" si="269"/>
        <v>-22.916152604387332</v>
      </c>
      <c r="AR346">
        <f t="shared" si="271"/>
        <v>4.3027079402628586E-2</v>
      </c>
      <c r="AS346">
        <f t="shared" si="272"/>
        <v>7.2401258632506762</v>
      </c>
      <c r="AT346">
        <f t="shared" si="291"/>
        <v>69.079320432508069</v>
      </c>
      <c r="AU346" s="38">
        <f t="shared" si="273"/>
        <v>0.54535646815052041</v>
      </c>
      <c r="AV346">
        <f t="shared" si="274"/>
        <v>-22.898254951033827</v>
      </c>
      <c r="AW346">
        <f t="shared" si="275"/>
        <v>-22.932603721653429</v>
      </c>
      <c r="AX346">
        <f t="shared" si="294"/>
        <v>69.09935305119491</v>
      </c>
      <c r="AY346">
        <f t="shared" si="295"/>
        <v>69.060899985424612</v>
      </c>
      <c r="AZ346" s="39">
        <f t="shared" si="276"/>
        <v>0.35341382078609007</v>
      </c>
      <c r="BA346" s="39">
        <f t="shared" si="277"/>
        <v>0.73719230144336656</v>
      </c>
      <c r="BB346" s="10">
        <f t="shared" si="292"/>
        <v>552.64101214647803</v>
      </c>
    </row>
    <row r="347" spans="4:54" x14ac:dyDescent="0.35">
      <c r="D347" s="8">
        <f t="shared" si="293"/>
        <v>36140</v>
      </c>
      <c r="E347" s="9">
        <f t="shared" si="270"/>
        <v>0.55208333333333337</v>
      </c>
      <c r="F347" s="10">
        <f t="shared" si="278"/>
        <v>2451159.010416667</v>
      </c>
      <c r="G347" s="7">
        <f t="shared" si="279"/>
        <v>-1.0567818845531086E-2</v>
      </c>
      <c r="H347" s="6">
        <f t="shared" si="246"/>
        <v>260.01684617076012</v>
      </c>
      <c r="I347">
        <f t="shared" si="247"/>
        <v>-22.902332093048301</v>
      </c>
      <c r="J347" s="6">
        <f t="shared" si="248"/>
        <v>1.6709078225251105E-2</v>
      </c>
      <c r="K347">
        <f t="shared" si="249"/>
        <v>-0.75971345502107024</v>
      </c>
      <c r="L347">
        <f t="shared" si="280"/>
        <v>259.25713271573903</v>
      </c>
      <c r="M347">
        <f t="shared" si="281"/>
        <v>-23.662045548069372</v>
      </c>
      <c r="N347">
        <f t="shared" si="282"/>
        <v>0.98465238573407954</v>
      </c>
      <c r="O347">
        <f t="shared" si="250"/>
        <v>259.24873389143568</v>
      </c>
      <c r="P347">
        <f t="shared" si="251"/>
        <v>23.439428536769785</v>
      </c>
      <c r="Q347">
        <f t="shared" si="252"/>
        <v>-2.1092466121792231E-3</v>
      </c>
      <c r="R347">
        <f t="shared" si="253"/>
        <v>23.437319290157607</v>
      </c>
      <c r="S347">
        <f t="shared" si="254"/>
        <v>-23.002025182644715</v>
      </c>
      <c r="T347">
        <f t="shared" si="255"/>
        <v>4.3027083124144411E-2</v>
      </c>
      <c r="U347">
        <f t="shared" si="256"/>
        <v>6.7823690869462068</v>
      </c>
      <c r="V347">
        <f t="shared" si="257"/>
        <v>729.22892908694621</v>
      </c>
      <c r="W347">
        <f t="shared" si="283"/>
        <v>2.3072322717365523</v>
      </c>
      <c r="X347">
        <f t="shared" si="258"/>
        <v>64.857836874885834</v>
      </c>
      <c r="Y347">
        <f t="shared" si="284"/>
        <v>25.142163125114166</v>
      </c>
      <c r="Z347">
        <f t="shared" si="285"/>
        <v>3.4199905658619696E-2</v>
      </c>
      <c r="AA347" s="13">
        <f t="shared" si="286"/>
        <v>25.176363030772787</v>
      </c>
      <c r="AB347" s="13">
        <f t="shared" si="259"/>
        <v>182.34608244954188</v>
      </c>
      <c r="AD347" s="10">
        <f t="shared" si="260"/>
        <v>2451159.0087176668</v>
      </c>
      <c r="AE347" s="1">
        <f t="shared" si="287"/>
        <v>-1.0567865361619555E-2</v>
      </c>
      <c r="AF347">
        <f t="shared" si="261"/>
        <v>260.01517155576602</v>
      </c>
      <c r="AG347">
        <f t="shared" si="262"/>
        <v>-22.904006628056493</v>
      </c>
      <c r="AH347">
        <f t="shared" si="263"/>
        <v>1.6709078227206377E-2</v>
      </c>
      <c r="AI347">
        <f t="shared" si="264"/>
        <v>-0.75976582542119941</v>
      </c>
      <c r="AJ347">
        <f t="shared" si="288"/>
        <v>259.25540573034482</v>
      </c>
      <c r="AK347">
        <f t="shared" si="289"/>
        <v>-23.663772453477691</v>
      </c>
      <c r="AL347">
        <f t="shared" si="290"/>
        <v>0.98465258175833303</v>
      </c>
      <c r="AM347">
        <f t="shared" si="265"/>
        <v>259.24700691222563</v>
      </c>
      <c r="AN347">
        <f t="shared" si="266"/>
        <v>23.439428537374688</v>
      </c>
      <c r="AO347">
        <f t="shared" si="267"/>
        <v>-2.1092488902120289E-3</v>
      </c>
      <c r="AP347">
        <f t="shared" si="268"/>
        <v>23.437319288484478</v>
      </c>
      <c r="AQ347">
        <f t="shared" si="269"/>
        <v>-23.001885963932775</v>
      </c>
      <c r="AR347">
        <f t="shared" si="271"/>
        <v>4.3027083117826499E-2</v>
      </c>
      <c r="AS347">
        <f t="shared" si="272"/>
        <v>6.7831508902735296</v>
      </c>
      <c r="AT347">
        <f t="shared" si="291"/>
        <v>68.983251180152592</v>
      </c>
      <c r="AU347" s="38">
        <f t="shared" si="273"/>
        <v>0.54567381188175446</v>
      </c>
      <c r="AV347">
        <f t="shared" si="274"/>
        <v>-22.985457725388216</v>
      </c>
      <c r="AW347">
        <f t="shared" si="275"/>
        <v>-23.01686058779163</v>
      </c>
      <c r="AX347">
        <f t="shared" si="294"/>
        <v>69.001673983044824</v>
      </c>
      <c r="AY347">
        <f t="shared" si="295"/>
        <v>68.966452678487542</v>
      </c>
      <c r="AZ347" s="39">
        <f t="shared" si="276"/>
        <v>0.35400249526218547</v>
      </c>
      <c r="BA347" s="39">
        <f t="shared" si="277"/>
        <v>0.73724729154421975</v>
      </c>
      <c r="BB347" s="10">
        <f t="shared" si="292"/>
        <v>551.87250664612952</v>
      </c>
    </row>
    <row r="348" spans="4:54" x14ac:dyDescent="0.35">
      <c r="D348" s="8">
        <f t="shared" si="293"/>
        <v>36141</v>
      </c>
      <c r="E348" s="9">
        <f t="shared" si="270"/>
        <v>0.55208333333333337</v>
      </c>
      <c r="F348" s="10">
        <f t="shared" si="278"/>
        <v>2451160.010416667</v>
      </c>
      <c r="G348" s="7">
        <f t="shared" si="279"/>
        <v>-1.0540440337659765E-2</v>
      </c>
      <c r="H348" s="6">
        <f t="shared" si="246"/>
        <v>261.00249353074912</v>
      </c>
      <c r="I348">
        <f t="shared" si="247"/>
        <v>-21.916731811234627</v>
      </c>
      <c r="J348" s="6">
        <f t="shared" si="248"/>
        <v>1.6709077074413992E-2</v>
      </c>
      <c r="K348">
        <f t="shared" si="249"/>
        <v>-0.72877152042030369</v>
      </c>
      <c r="L348">
        <f t="shared" si="280"/>
        <v>260.27372201032881</v>
      </c>
      <c r="M348">
        <f t="shared" si="281"/>
        <v>-22.645503331654929</v>
      </c>
      <c r="N348">
        <f t="shared" si="282"/>
        <v>0.98453935511843216</v>
      </c>
      <c r="O348">
        <f t="shared" si="250"/>
        <v>260.26531954728296</v>
      </c>
      <c r="P348">
        <f t="shared" si="251"/>
        <v>23.439428180735206</v>
      </c>
      <c r="Q348">
        <f t="shared" si="252"/>
        <v>-2.1079049020990082E-3</v>
      </c>
      <c r="R348">
        <f t="shared" si="253"/>
        <v>23.437320275833105</v>
      </c>
      <c r="S348">
        <f t="shared" si="254"/>
        <v>-23.080159697451247</v>
      </c>
      <c r="T348">
        <f t="shared" si="255"/>
        <v>4.3027086846157338E-2</v>
      </c>
      <c r="U348">
        <f t="shared" si="256"/>
        <v>6.3192012880523638</v>
      </c>
      <c r="V348">
        <f t="shared" si="257"/>
        <v>728.76576128805232</v>
      </c>
      <c r="W348">
        <f t="shared" si="283"/>
        <v>2.1914403220130794</v>
      </c>
      <c r="X348">
        <f t="shared" si="258"/>
        <v>64.932488821153143</v>
      </c>
      <c r="Y348">
        <f t="shared" si="284"/>
        <v>25.067511178846857</v>
      </c>
      <c r="Z348">
        <f t="shared" si="285"/>
        <v>3.4314814662985881E-2</v>
      </c>
      <c r="AA348" s="13">
        <f t="shared" si="286"/>
        <v>25.101825993509841</v>
      </c>
      <c r="AB348" s="13">
        <f t="shared" si="259"/>
        <v>182.22568619123223</v>
      </c>
      <c r="AD348" s="10">
        <f t="shared" si="260"/>
        <v>2451160.0087176668</v>
      </c>
      <c r="AE348" s="1">
        <f t="shared" si="287"/>
        <v>-1.0540486853748234E-2</v>
      </c>
      <c r="AF348">
        <f t="shared" si="261"/>
        <v>261.00081891575508</v>
      </c>
      <c r="AG348">
        <f t="shared" si="262"/>
        <v>-21.918406346242875</v>
      </c>
      <c r="AH348">
        <f t="shared" si="263"/>
        <v>1.6709077076369264E-2</v>
      </c>
      <c r="AI348">
        <f t="shared" si="264"/>
        <v>-0.72882428732922822</v>
      </c>
      <c r="AJ348">
        <f t="shared" si="288"/>
        <v>260.27199462842583</v>
      </c>
      <c r="AK348">
        <f t="shared" si="289"/>
        <v>-22.647230633572104</v>
      </c>
      <c r="AL348">
        <f t="shared" si="290"/>
        <v>0.98453954317539694</v>
      </c>
      <c r="AM348">
        <f t="shared" si="265"/>
        <v>260.26359217156022</v>
      </c>
      <c r="AN348">
        <f t="shared" si="266"/>
        <v>23.439428181340109</v>
      </c>
      <c r="AO348">
        <f t="shared" si="267"/>
        <v>-2.1079071831918827E-3</v>
      </c>
      <c r="AP348">
        <f t="shared" si="268"/>
        <v>23.437320274156917</v>
      </c>
      <c r="AQ348">
        <f t="shared" si="269"/>
        <v>-23.080033405477813</v>
      </c>
      <c r="AR348">
        <f t="shared" si="271"/>
        <v>4.302708683982788E-2</v>
      </c>
      <c r="AS348">
        <f t="shared" si="272"/>
        <v>6.3199931689336415</v>
      </c>
      <c r="AT348">
        <f t="shared" si="291"/>
        <v>68.895524517829585</v>
      </c>
      <c r="AU348" s="38">
        <f t="shared" si="273"/>
        <v>0.54599544918824061</v>
      </c>
      <c r="AV348">
        <f t="shared" si="274"/>
        <v>-23.065077824991782</v>
      </c>
      <c r="AW348">
        <f t="shared" si="275"/>
        <v>-23.093528854387326</v>
      </c>
      <c r="AX348">
        <f t="shared" si="294"/>
        <v>68.912325033610927</v>
      </c>
      <c r="AY348">
        <f t="shared" si="295"/>
        <v>68.880359492344326</v>
      </c>
      <c r="AZ348" s="39">
        <f t="shared" si="276"/>
        <v>0.35457232409487688</v>
      </c>
      <c r="BA348" s="39">
        <f t="shared" si="277"/>
        <v>0.73732978111141922</v>
      </c>
      <c r="BB348" s="10">
        <f t="shared" si="292"/>
        <v>551.17073810382101</v>
      </c>
    </row>
    <row r="349" spans="4:54" x14ac:dyDescent="0.35">
      <c r="D349" s="8">
        <f t="shared" si="293"/>
        <v>36142</v>
      </c>
      <c r="E349" s="9">
        <f t="shared" si="270"/>
        <v>0.55208333333333337</v>
      </c>
      <c r="F349" s="10">
        <f t="shared" si="278"/>
        <v>2451161.010416667</v>
      </c>
      <c r="G349" s="7">
        <f t="shared" si="279"/>
        <v>-1.0513061829788443E-2</v>
      </c>
      <c r="H349" s="6">
        <f t="shared" si="246"/>
        <v>261.98814089073863</v>
      </c>
      <c r="I349">
        <f t="shared" si="247"/>
        <v>-20.931131529421236</v>
      </c>
      <c r="J349" s="6">
        <f t="shared" si="248"/>
        <v>1.6709075923576688E-2</v>
      </c>
      <c r="K349">
        <f t="shared" si="249"/>
        <v>-0.69760103175665078</v>
      </c>
      <c r="L349">
        <f t="shared" si="280"/>
        <v>261.29053985898196</v>
      </c>
      <c r="M349">
        <f t="shared" si="281"/>
        <v>-21.628732561177888</v>
      </c>
      <c r="N349">
        <f t="shared" si="282"/>
        <v>0.98443103201004512</v>
      </c>
      <c r="O349">
        <f t="shared" si="250"/>
        <v>261.28213375951054</v>
      </c>
      <c r="P349">
        <f t="shared" si="251"/>
        <v>23.439427824700623</v>
      </c>
      <c r="Q349">
        <f t="shared" si="252"/>
        <v>-2.1065613914932539E-3</v>
      </c>
      <c r="R349">
        <f t="shared" si="253"/>
        <v>23.43732126330913</v>
      </c>
      <c r="S349">
        <f t="shared" si="254"/>
        <v>-23.150664511106736</v>
      </c>
      <c r="T349">
        <f t="shared" si="255"/>
        <v>4.3027090574969409E-2</v>
      </c>
      <c r="U349">
        <f t="shared" si="256"/>
        <v>5.8503564225167306</v>
      </c>
      <c r="V349">
        <f t="shared" si="257"/>
        <v>728.29691642251669</v>
      </c>
      <c r="W349">
        <f t="shared" si="283"/>
        <v>2.074229105629172</v>
      </c>
      <c r="X349">
        <f t="shared" si="258"/>
        <v>64.999660711325305</v>
      </c>
      <c r="Y349">
        <f t="shared" si="284"/>
        <v>25.000339288674695</v>
      </c>
      <c r="Z349">
        <f t="shared" si="285"/>
        <v>3.4418747377607486E-2</v>
      </c>
      <c r="AA349" s="13">
        <f t="shared" si="286"/>
        <v>25.034758036052303</v>
      </c>
      <c r="AB349" s="13">
        <f t="shared" si="259"/>
        <v>182.10438182315309</v>
      </c>
      <c r="AD349" s="10">
        <f t="shared" si="260"/>
        <v>2451161.0087176668</v>
      </c>
      <c r="AE349" s="1">
        <f t="shared" si="287"/>
        <v>-1.0513108345876912E-2</v>
      </c>
      <c r="AF349">
        <f t="shared" si="261"/>
        <v>261.98646627574459</v>
      </c>
      <c r="AG349">
        <f t="shared" si="262"/>
        <v>-20.932806064429428</v>
      </c>
      <c r="AH349">
        <f t="shared" si="263"/>
        <v>1.670907592553196E-2</v>
      </c>
      <c r="AI349">
        <f t="shared" si="264"/>
        <v>-0.69765417878764535</v>
      </c>
      <c r="AJ349">
        <f t="shared" si="288"/>
        <v>261.28881209695692</v>
      </c>
      <c r="AK349">
        <f t="shared" si="289"/>
        <v>-21.630460243217073</v>
      </c>
      <c r="AL349">
        <f t="shared" si="290"/>
        <v>0.98443121203871675</v>
      </c>
      <c r="AM349">
        <f t="shared" si="265"/>
        <v>261.28040600366182</v>
      </c>
      <c r="AN349">
        <f t="shared" si="266"/>
        <v>23.439427825305525</v>
      </c>
      <c r="AO349">
        <f t="shared" si="267"/>
        <v>-2.106563675644249E-3</v>
      </c>
      <c r="AP349">
        <f t="shared" si="268"/>
        <v>23.437321261629883</v>
      </c>
      <c r="AQ349">
        <f t="shared" si="269"/>
        <v>-23.150551216923855</v>
      </c>
      <c r="AR349">
        <f t="shared" si="271"/>
        <v>4.3027090568628398E-2</v>
      </c>
      <c r="AS349">
        <f t="shared" si="272"/>
        <v>5.8511575154702697</v>
      </c>
      <c r="AT349">
        <f t="shared" si="291"/>
        <v>68.81623264753803</v>
      </c>
      <c r="AU349" s="38">
        <f t="shared" si="273"/>
        <v>0.54632102950314565</v>
      </c>
      <c r="AV349">
        <f t="shared" si="274"/>
        <v>-23.137071299928671</v>
      </c>
      <c r="AW349">
        <f t="shared" si="275"/>
        <v>-23.162565053718883</v>
      </c>
      <c r="AX349">
        <f t="shared" si="294"/>
        <v>68.831399355045036</v>
      </c>
      <c r="AY349">
        <f t="shared" si="295"/>
        <v>68.802711653368831</v>
      </c>
      <c r="AZ349" s="39">
        <f t="shared" si="276"/>
        <v>0.35512269796135387</v>
      </c>
      <c r="BA349" s="39">
        <f t="shared" si="277"/>
        <v>0.73743967298472579</v>
      </c>
      <c r="BB349" s="10">
        <f t="shared" si="292"/>
        <v>550.53644403365547</v>
      </c>
    </row>
    <row r="350" spans="4:54" x14ac:dyDescent="0.35">
      <c r="D350" s="8">
        <f t="shared" si="293"/>
        <v>36143</v>
      </c>
      <c r="E350" s="9">
        <f t="shared" si="270"/>
        <v>0.55208333333333337</v>
      </c>
      <c r="F350" s="10">
        <f t="shared" si="278"/>
        <v>2451162.010416667</v>
      </c>
      <c r="G350" s="7">
        <f t="shared" si="279"/>
        <v>-1.0485683321917122E-2</v>
      </c>
      <c r="H350" s="6">
        <f t="shared" si="246"/>
        <v>262.9737882507286</v>
      </c>
      <c r="I350">
        <f t="shared" si="247"/>
        <v>-19.94553124760796</v>
      </c>
      <c r="J350" s="6">
        <f t="shared" si="248"/>
        <v>1.6709074772739196E-2</v>
      </c>
      <c r="K350">
        <f t="shared" si="249"/>
        <v>-0.66621167537039705</v>
      </c>
      <c r="L350">
        <f t="shared" si="280"/>
        <v>262.30757657535821</v>
      </c>
      <c r="M350">
        <f t="shared" si="281"/>
        <v>-20.611742922978358</v>
      </c>
      <c r="N350">
        <f t="shared" si="282"/>
        <v>0.9843274515596433</v>
      </c>
      <c r="O350">
        <f t="shared" si="250"/>
        <v>262.29916684178124</v>
      </c>
      <c r="P350">
        <f t="shared" si="251"/>
        <v>23.439427468666043</v>
      </c>
      <c r="Q350">
        <f t="shared" si="252"/>
        <v>-2.1052160815095569E-3</v>
      </c>
      <c r="R350">
        <f t="shared" si="253"/>
        <v>23.437322252584533</v>
      </c>
      <c r="S350">
        <f t="shared" si="254"/>
        <v>-23.213499719894006</v>
      </c>
      <c r="T350">
        <f t="shared" si="255"/>
        <v>4.3027094310576303E-2</v>
      </c>
      <c r="U350">
        <f t="shared" si="256"/>
        <v>5.376348212312684</v>
      </c>
      <c r="V350">
        <f t="shared" si="257"/>
        <v>727.82290821231265</v>
      </c>
      <c r="W350">
        <f t="shared" si="283"/>
        <v>1.9557270530781636</v>
      </c>
      <c r="X350">
        <f t="shared" si="258"/>
        <v>65.059320910415636</v>
      </c>
      <c r="Y350">
        <f t="shared" si="284"/>
        <v>24.940679089584364</v>
      </c>
      <c r="Z350">
        <f t="shared" si="285"/>
        <v>3.4511487807105931E-2</v>
      </c>
      <c r="AA350" s="13">
        <f t="shared" si="286"/>
        <v>24.975190577391469</v>
      </c>
      <c r="AB350" s="13">
        <f t="shared" si="259"/>
        <v>181.98226192658663</v>
      </c>
      <c r="AD350" s="10">
        <f t="shared" si="260"/>
        <v>2451162.0087176668</v>
      </c>
      <c r="AE350" s="1">
        <f t="shared" si="287"/>
        <v>-1.0485729838005591E-2</v>
      </c>
      <c r="AF350">
        <f t="shared" si="261"/>
        <v>262.97211363573456</v>
      </c>
      <c r="AG350">
        <f t="shared" si="262"/>
        <v>-19.947205782616209</v>
      </c>
      <c r="AH350">
        <f t="shared" si="263"/>
        <v>1.6709074774694469E-2</v>
      </c>
      <c r="AI350">
        <f t="shared" si="264"/>
        <v>-0.66626518599721052</v>
      </c>
      <c r="AJ350">
        <f t="shared" si="288"/>
        <v>262.30584844973737</v>
      </c>
      <c r="AK350">
        <f t="shared" si="289"/>
        <v>-20.61347096861342</v>
      </c>
      <c r="AL350">
        <f t="shared" si="290"/>
        <v>0.98432762350158398</v>
      </c>
      <c r="AM350">
        <f t="shared" si="265"/>
        <v>262.2974387223328</v>
      </c>
      <c r="AN350">
        <f t="shared" si="266"/>
        <v>23.439427469270946</v>
      </c>
      <c r="AO350">
        <f t="shared" si="267"/>
        <v>-2.1052183687167224E-3</v>
      </c>
      <c r="AP350">
        <f t="shared" si="268"/>
        <v>23.437322250902231</v>
      </c>
      <c r="AQ350">
        <f t="shared" si="269"/>
        <v>-23.213399488033989</v>
      </c>
      <c r="AR350">
        <f t="shared" si="271"/>
        <v>4.3027094304223745E-2</v>
      </c>
      <c r="AS350">
        <f t="shared" si="272"/>
        <v>5.3771576374532035</v>
      </c>
      <c r="AT350">
        <f t="shared" si="291"/>
        <v>68.745459988346028</v>
      </c>
      <c r="AU350" s="38">
        <f t="shared" si="273"/>
        <v>0.5466501960851019</v>
      </c>
      <c r="AV350">
        <f t="shared" si="274"/>
        <v>-23.201398006625826</v>
      </c>
      <c r="AW350">
        <f t="shared" si="275"/>
        <v>-23.22392951494378</v>
      </c>
      <c r="AX350">
        <f t="shared" si="294"/>
        <v>68.758982348518401</v>
      </c>
      <c r="AY350">
        <f t="shared" si="295"/>
        <v>68.733592574981387</v>
      </c>
      <c r="AZ350" s="39">
        <f t="shared" si="276"/>
        <v>0.35565302289477302</v>
      </c>
      <c r="BA350" s="39">
        <f t="shared" si="277"/>
        <v>0.73757684212671693</v>
      </c>
      <c r="BB350" s="10">
        <f t="shared" si="292"/>
        <v>549.9702996939991</v>
      </c>
    </row>
    <row r="351" spans="4:54" x14ac:dyDescent="0.35">
      <c r="D351" s="8">
        <f t="shared" si="293"/>
        <v>36144</v>
      </c>
      <c r="E351" s="9">
        <f t="shared" si="270"/>
        <v>0.55208333333333337</v>
      </c>
      <c r="F351" s="10">
        <f t="shared" si="278"/>
        <v>2451163.010416667</v>
      </c>
      <c r="G351" s="7">
        <f t="shared" si="279"/>
        <v>-1.0458304814045801E-2</v>
      </c>
      <c r="H351" s="6">
        <f t="shared" si="246"/>
        <v>263.95943561071903</v>
      </c>
      <c r="I351">
        <f t="shared" si="247"/>
        <v>-18.959930965794968</v>
      </c>
      <c r="J351" s="6">
        <f t="shared" si="248"/>
        <v>1.6709073621901511E-2</v>
      </c>
      <c r="K351">
        <f t="shared" si="249"/>
        <v>-0.63461321799974379</v>
      </c>
      <c r="L351">
        <f t="shared" si="280"/>
        <v>263.32482239271928</v>
      </c>
      <c r="M351">
        <f t="shared" si="281"/>
        <v>-19.59454418379471</v>
      </c>
      <c r="N351">
        <f t="shared" si="282"/>
        <v>0.9842286474002917</v>
      </c>
      <c r="O351">
        <f t="shared" si="250"/>
        <v>263.3164090273599</v>
      </c>
      <c r="P351">
        <f t="shared" si="251"/>
        <v>23.439427112631464</v>
      </c>
      <c r="Q351">
        <f t="shared" si="252"/>
        <v>-2.103868973297052E-3</v>
      </c>
      <c r="R351">
        <f t="shared" si="253"/>
        <v>23.437323243658167</v>
      </c>
      <c r="S351">
        <f t="shared" si="254"/>
        <v>-23.268629291103387</v>
      </c>
      <c r="T351">
        <f t="shared" si="255"/>
        <v>4.3027098052973674E-2</v>
      </c>
      <c r="U351">
        <f t="shared" si="256"/>
        <v>4.8976984363282163</v>
      </c>
      <c r="V351">
        <f t="shared" si="257"/>
        <v>727.34425843632823</v>
      </c>
      <c r="W351">
        <f t="shared" si="283"/>
        <v>1.836064609082058</v>
      </c>
      <c r="X351">
        <f t="shared" si="258"/>
        <v>65.111441035181684</v>
      </c>
      <c r="Y351">
        <f t="shared" si="284"/>
        <v>24.888558964818316</v>
      </c>
      <c r="Z351">
        <f t="shared" si="285"/>
        <v>3.4592840990099696E-2</v>
      </c>
      <c r="AA351" s="13">
        <f t="shared" si="286"/>
        <v>24.923151805808416</v>
      </c>
      <c r="AB351" s="13">
        <f t="shared" si="259"/>
        <v>181.85941955336381</v>
      </c>
      <c r="AD351" s="10">
        <f t="shared" si="260"/>
        <v>2451163.0087176668</v>
      </c>
      <c r="AE351" s="1">
        <f t="shared" si="287"/>
        <v>-1.045835133013427E-2</v>
      </c>
      <c r="AF351">
        <f t="shared" si="261"/>
        <v>263.95776099572493</v>
      </c>
      <c r="AG351">
        <f t="shared" si="262"/>
        <v>-18.961605500803216</v>
      </c>
      <c r="AH351">
        <f t="shared" si="263"/>
        <v>1.6709073623856784E-2</v>
      </c>
      <c r="AI351">
        <f t="shared" si="264"/>
        <v>-0.63466707556246338</v>
      </c>
      <c r="AJ351">
        <f t="shared" si="288"/>
        <v>263.32309392016248</v>
      </c>
      <c r="AK351">
        <f t="shared" si="289"/>
        <v>-19.596272576365681</v>
      </c>
      <c r="AL351">
        <f t="shared" si="290"/>
        <v>0.98422881119965389</v>
      </c>
      <c r="AM351">
        <f t="shared" si="265"/>
        <v>263.31468056097151</v>
      </c>
      <c r="AN351">
        <f t="shared" si="266"/>
        <v>23.439427113236366</v>
      </c>
      <c r="AO351">
        <f t="shared" si="267"/>
        <v>-2.1038712635584322E-3</v>
      </c>
      <c r="AP351">
        <f t="shared" si="268"/>
        <v>23.437323241972809</v>
      </c>
      <c r="AQ351">
        <f t="shared" si="269"/>
        <v>-23.268542179466511</v>
      </c>
      <c r="AR351">
        <f t="shared" si="271"/>
        <v>4.3027098046609591E-2</v>
      </c>
      <c r="AS351">
        <f t="shared" si="272"/>
        <v>4.8985153007999633</v>
      </c>
      <c r="AT351">
        <f t="shared" si="291"/>
        <v>68.683282871353242</v>
      </c>
      <c r="AU351" s="38">
        <f t="shared" si="273"/>
        <v>0.54698258659666665</v>
      </c>
      <c r="AV351">
        <f t="shared" si="274"/>
        <v>-23.258021676483324</v>
      </c>
      <c r="AW351">
        <f t="shared" si="275"/>
        <v>-23.27758643352163</v>
      </c>
      <c r="AX351">
        <f t="shared" si="294"/>
        <v>68.695151356723755</v>
      </c>
      <c r="AY351">
        <f t="shared" si="295"/>
        <v>68.673077555195405</v>
      </c>
      <c r="AZ351" s="39">
        <f t="shared" si="276"/>
        <v>0.35616272171687846</v>
      </c>
      <c r="BA351" s="39">
        <f t="shared" si="277"/>
        <v>0.73774113536109842</v>
      </c>
      <c r="BB351" s="10">
        <f t="shared" si="292"/>
        <v>549.4729156476767</v>
      </c>
    </row>
    <row r="352" spans="4:54" x14ac:dyDescent="0.35">
      <c r="D352" s="8">
        <f t="shared" si="293"/>
        <v>36145</v>
      </c>
      <c r="E352" s="9">
        <f t="shared" si="270"/>
        <v>0.55208333333333337</v>
      </c>
      <c r="F352" s="10">
        <f t="shared" si="278"/>
        <v>2451164.010416667</v>
      </c>
      <c r="G352" s="7">
        <f t="shared" si="279"/>
        <v>-1.043092630617448E-2</v>
      </c>
      <c r="H352" s="6">
        <f t="shared" si="246"/>
        <v>264.94508297070985</v>
      </c>
      <c r="I352">
        <f t="shared" si="247"/>
        <v>-17.974330683982259</v>
      </c>
      <c r="J352" s="6">
        <f t="shared" si="248"/>
        <v>1.6709072471063638E-2</v>
      </c>
      <c r="K352">
        <f t="shared" si="249"/>
        <v>-0.60281550329932809</v>
      </c>
      <c r="L352">
        <f t="shared" si="280"/>
        <v>264.34226746741052</v>
      </c>
      <c r="M352">
        <f t="shared" si="281"/>
        <v>-18.577146187281588</v>
      </c>
      <c r="N352">
        <f t="shared" si="282"/>
        <v>0.98413465163360703</v>
      </c>
      <c r="O352">
        <f t="shared" si="250"/>
        <v>264.33385047259497</v>
      </c>
      <c r="P352">
        <f t="shared" si="251"/>
        <v>23.43942675659688</v>
      </c>
      <c r="Q352">
        <f t="shared" si="252"/>
        <v>-2.1025200680064083E-3</v>
      </c>
      <c r="R352">
        <f t="shared" si="253"/>
        <v>23.437324236528873</v>
      </c>
      <c r="S352">
        <f t="shared" si="254"/>
        <v>-23.316021126051993</v>
      </c>
      <c r="T352">
        <f t="shared" si="255"/>
        <v>4.3027101802157158E-2</v>
      </c>
      <c r="U352">
        <f t="shared" si="256"/>
        <v>4.4149360769958195</v>
      </c>
      <c r="V352">
        <f t="shared" si="257"/>
        <v>726.86149607699576</v>
      </c>
      <c r="W352">
        <f t="shared" si="283"/>
        <v>1.7153740192489408</v>
      </c>
      <c r="X352">
        <f t="shared" si="258"/>
        <v>65.155995990277574</v>
      </c>
      <c r="Y352">
        <f t="shared" si="284"/>
        <v>24.844004009722426</v>
      </c>
      <c r="Z352">
        <f t="shared" si="285"/>
        <v>3.4662634042372673E-2</v>
      </c>
      <c r="AA352" s="13">
        <f t="shared" si="286"/>
        <v>24.878666643764799</v>
      </c>
      <c r="AB352" s="13">
        <f t="shared" si="259"/>
        <v>181.73594816199596</v>
      </c>
      <c r="AD352" s="10">
        <f t="shared" si="260"/>
        <v>2451164.0087176668</v>
      </c>
      <c r="AE352" s="1">
        <f t="shared" si="287"/>
        <v>-1.0430972822262949E-2</v>
      </c>
      <c r="AF352">
        <f t="shared" si="261"/>
        <v>264.9434083557158</v>
      </c>
      <c r="AG352">
        <f t="shared" si="262"/>
        <v>-17.976005218990508</v>
      </c>
      <c r="AH352">
        <f t="shared" si="263"/>
        <v>1.6709072473018911E-2</v>
      </c>
      <c r="AI352">
        <f t="shared" si="264"/>
        <v>-0.60286969101033838</v>
      </c>
      <c r="AJ352">
        <f t="shared" si="288"/>
        <v>264.34053866470549</v>
      </c>
      <c r="AK352">
        <f t="shared" si="289"/>
        <v>-18.578874910000845</v>
      </c>
      <c r="AL352">
        <f t="shared" si="290"/>
        <v>0.98413480723715607</v>
      </c>
      <c r="AM352">
        <f t="shared" si="265"/>
        <v>264.33212167605444</v>
      </c>
      <c r="AN352">
        <f t="shared" si="266"/>
        <v>23.439426757201783</v>
      </c>
      <c r="AO352">
        <f t="shared" si="267"/>
        <v>-2.102522361320048E-3</v>
      </c>
      <c r="AP352">
        <f t="shared" si="268"/>
        <v>23.437324234840464</v>
      </c>
      <c r="AQ352">
        <f t="shared" si="269"/>
        <v>-23.315947185804678</v>
      </c>
      <c r="AR352">
        <f t="shared" si="271"/>
        <v>4.3027101795781557E-2</v>
      </c>
      <c r="AS352">
        <f t="shared" si="272"/>
        <v>4.4157594764384775</v>
      </c>
      <c r="AT352">
        <f t="shared" si="291"/>
        <v>68.629769260433903</v>
      </c>
      <c r="AU352" s="38">
        <f t="shared" si="273"/>
        <v>0.54731783369691778</v>
      </c>
      <c r="AV352">
        <f t="shared" si="274"/>
        <v>-23.306909978452516</v>
      </c>
      <c r="AW352">
        <f t="shared" si="275"/>
        <v>-23.323503934683128</v>
      </c>
      <c r="AX352">
        <f t="shared" si="294"/>
        <v>68.639975381991235</v>
      </c>
      <c r="AY352">
        <f t="shared" si="295"/>
        <v>68.621233500101326</v>
      </c>
      <c r="AZ352" s="39">
        <f t="shared" si="276"/>
        <v>0.35665123541360877</v>
      </c>
      <c r="BA352" s="39">
        <f t="shared" si="277"/>
        <v>0.73793237119719923</v>
      </c>
      <c r="BB352" s="10">
        <f t="shared" si="292"/>
        <v>549.04483552837019</v>
      </c>
    </row>
    <row r="353" spans="4:54" x14ac:dyDescent="0.35">
      <c r="D353" s="8">
        <f t="shared" si="293"/>
        <v>36146</v>
      </c>
      <c r="E353" s="9">
        <f t="shared" si="270"/>
        <v>0.55208333333333337</v>
      </c>
      <c r="F353" s="10">
        <f t="shared" si="278"/>
        <v>2451165.010416667</v>
      </c>
      <c r="G353" s="7">
        <f t="shared" si="279"/>
        <v>-1.0403547798303159E-2</v>
      </c>
      <c r="H353" s="6">
        <f t="shared" si="246"/>
        <v>265.93073033070118</v>
      </c>
      <c r="I353">
        <f t="shared" si="247"/>
        <v>-16.988730402169665</v>
      </c>
      <c r="J353" s="6">
        <f t="shared" si="248"/>
        <v>1.6709071320225574E-2</v>
      </c>
      <c r="K353">
        <f t="shared" si="249"/>
        <v>-0.57082844831586599</v>
      </c>
      <c r="L353">
        <f t="shared" si="280"/>
        <v>265.35990188238532</v>
      </c>
      <c r="M353">
        <f t="shared" si="281"/>
        <v>-17.55955885048553</v>
      </c>
      <c r="N353">
        <f t="shared" si="282"/>
        <v>0.98404549481657133</v>
      </c>
      <c r="O353">
        <f t="shared" si="250"/>
        <v>265.35148126044294</v>
      </c>
      <c r="P353">
        <f t="shared" si="251"/>
        <v>23.439426400562301</v>
      </c>
      <c r="Q353">
        <f t="shared" si="252"/>
        <v>-2.1011693667898315E-3</v>
      </c>
      <c r="R353">
        <f t="shared" si="253"/>
        <v>23.437325231195512</v>
      </c>
      <c r="S353">
        <f t="shared" si="254"/>
        <v>-23.355647116827807</v>
      </c>
      <c r="T353">
        <f t="shared" si="255"/>
        <v>4.3027105558122447E-2</v>
      </c>
      <c r="U353">
        <f t="shared" si="256"/>
        <v>3.9285964487224065</v>
      </c>
      <c r="V353">
        <f t="shared" si="257"/>
        <v>726.37515644872235</v>
      </c>
      <c r="W353">
        <f t="shared" si="283"/>
        <v>1.5937891121805876</v>
      </c>
      <c r="X353">
        <f t="shared" si="258"/>
        <v>65.192964000831367</v>
      </c>
      <c r="Y353">
        <f t="shared" si="284"/>
        <v>24.807035999168633</v>
      </c>
      <c r="Z353">
        <f t="shared" si="285"/>
        <v>3.4720717094805051E-2</v>
      </c>
      <c r="AA353" s="13">
        <f t="shared" si="286"/>
        <v>24.84175671626344</v>
      </c>
      <c r="AB353" s="13">
        <f t="shared" si="259"/>
        <v>181.61194155497037</v>
      </c>
      <c r="AD353" s="10">
        <f t="shared" si="260"/>
        <v>2451165.0087176668</v>
      </c>
      <c r="AE353" s="1">
        <f t="shared" si="287"/>
        <v>-1.0403594314391628E-2</v>
      </c>
      <c r="AF353">
        <f t="shared" si="261"/>
        <v>265.92905571570714</v>
      </c>
      <c r="AG353">
        <f t="shared" si="262"/>
        <v>-16.990404937177914</v>
      </c>
      <c r="AH353">
        <f t="shared" si="263"/>
        <v>1.6709071322180847E-2</v>
      </c>
      <c r="AI353">
        <f t="shared" si="264"/>
        <v>-0.57088294926587124</v>
      </c>
      <c r="AJ353">
        <f t="shared" si="288"/>
        <v>265.35817276644127</v>
      </c>
      <c r="AK353">
        <f t="shared" si="289"/>
        <v>-17.561287886443786</v>
      </c>
      <c r="AL353">
        <f t="shared" si="290"/>
        <v>0.98404564217370827</v>
      </c>
      <c r="AM353">
        <f t="shared" si="265"/>
        <v>265.34975215065941</v>
      </c>
      <c r="AN353">
        <f t="shared" si="266"/>
        <v>23.439426401167204</v>
      </c>
      <c r="AO353">
        <f t="shared" si="267"/>
        <v>-2.1011716631537717E-3</v>
      </c>
      <c r="AP353">
        <f t="shared" si="268"/>
        <v>23.437325229504051</v>
      </c>
      <c r="AQ353">
        <f t="shared" si="269"/>
        <v>-23.355586392311679</v>
      </c>
      <c r="AR353">
        <f t="shared" si="271"/>
        <v>4.302710555173532E-2</v>
      </c>
      <c r="AS353">
        <f t="shared" si="272"/>
        <v>3.9294254687661718</v>
      </c>
      <c r="AT353">
        <f t="shared" si="291"/>
        <v>68.584978500812397</v>
      </c>
      <c r="AU353" s="38">
        <f t="shared" si="273"/>
        <v>0.54765556564669016</v>
      </c>
      <c r="AV353">
        <f t="shared" si="274"/>
        <v>-23.348034575294811</v>
      </c>
      <c r="AW353">
        <f t="shared" si="275"/>
        <v>-23.361654130670015</v>
      </c>
      <c r="AX353">
        <f t="shared" si="294"/>
        <v>68.593514832083642</v>
      </c>
      <c r="AY353">
        <f t="shared" si="295"/>
        <v>68.578118675326436</v>
      </c>
      <c r="AZ353" s="39">
        <f t="shared" si="276"/>
        <v>0.35711802444645774</v>
      </c>
      <c r="BA353" s="39">
        <f t="shared" si="277"/>
        <v>0.73815033974481914</v>
      </c>
      <c r="BB353" s="10">
        <f t="shared" si="292"/>
        <v>548.68653402964037</v>
      </c>
    </row>
    <row r="354" spans="4:54" x14ac:dyDescent="0.35">
      <c r="D354" s="8">
        <f t="shared" si="293"/>
        <v>36147</v>
      </c>
      <c r="E354" s="9">
        <f t="shared" si="270"/>
        <v>0.55208333333333337</v>
      </c>
      <c r="F354" s="10">
        <f t="shared" si="278"/>
        <v>2451166.010416667</v>
      </c>
      <c r="G354" s="7">
        <f t="shared" si="279"/>
        <v>-1.0376169290431838E-2</v>
      </c>
      <c r="H354" s="6">
        <f t="shared" si="246"/>
        <v>266.91637769069297</v>
      </c>
      <c r="I354">
        <f t="shared" si="247"/>
        <v>-16.003130120357412</v>
      </c>
      <c r="J354" s="6">
        <f t="shared" si="248"/>
        <v>1.670907016938732E-2</v>
      </c>
      <c r="K354">
        <f t="shared" si="249"/>
        <v>-0.53866203992276063</v>
      </c>
      <c r="L354">
        <f t="shared" si="280"/>
        <v>266.3777156507702</v>
      </c>
      <c r="M354">
        <f t="shared" si="281"/>
        <v>-16.541792160280174</v>
      </c>
      <c r="N354">
        <f t="shared" si="282"/>
        <v>0.98396120594895731</v>
      </c>
      <c r="O354">
        <f t="shared" si="250"/>
        <v>266.36929140403345</v>
      </c>
      <c r="P354">
        <f t="shared" si="251"/>
        <v>23.439426044527718</v>
      </c>
      <c r="Q354">
        <f t="shared" si="252"/>
        <v>-2.0998168708010602E-3</v>
      </c>
      <c r="R354">
        <f t="shared" si="253"/>
        <v>23.437326227656918</v>
      </c>
      <c r="S354">
        <f t="shared" si="254"/>
        <v>-23.387483196512626</v>
      </c>
      <c r="T354">
        <f t="shared" si="255"/>
        <v>4.3027109320865127E-2</v>
      </c>
      <c r="U354">
        <f t="shared" si="256"/>
        <v>3.4392203103336234</v>
      </c>
      <c r="V354">
        <f t="shared" si="257"/>
        <v>725.88578031033364</v>
      </c>
      <c r="W354">
        <f t="shared" si="283"/>
        <v>1.4714450775834109</v>
      </c>
      <c r="X354">
        <f t="shared" si="258"/>
        <v>65.22232664130118</v>
      </c>
      <c r="Y354">
        <f t="shared" si="284"/>
        <v>24.77767335869882</v>
      </c>
      <c r="Z354">
        <f t="shared" si="285"/>
        <v>3.4766964116617449E-2</v>
      </c>
      <c r="AA354" s="13">
        <f t="shared" si="286"/>
        <v>24.812440322815437</v>
      </c>
      <c r="AB354" s="13">
        <f t="shared" si="259"/>
        <v>181.48749381713824</v>
      </c>
      <c r="AD354" s="10">
        <f t="shared" si="260"/>
        <v>2451166.0087176668</v>
      </c>
      <c r="AE354" s="1">
        <f t="shared" si="287"/>
        <v>-1.0376215806520308E-2</v>
      </c>
      <c r="AF354">
        <f t="shared" si="261"/>
        <v>266.91470307569881</v>
      </c>
      <c r="AG354">
        <f t="shared" si="262"/>
        <v>-16.004804655365717</v>
      </c>
      <c r="AH354">
        <f t="shared" si="263"/>
        <v>1.6709070171342596E-2</v>
      </c>
      <c r="AI354">
        <f t="shared" si="264"/>
        <v>-0.53871683708687723</v>
      </c>
      <c r="AJ354">
        <f t="shared" si="288"/>
        <v>266.37598623861192</v>
      </c>
      <c r="AK354">
        <f t="shared" si="289"/>
        <v>-16.543521492452594</v>
      </c>
      <c r="AL354">
        <f t="shared" si="290"/>
        <v>0.98396134501173871</v>
      </c>
      <c r="AM354">
        <f t="shared" si="265"/>
        <v>266.3675619980317</v>
      </c>
      <c r="AN354">
        <f t="shared" si="266"/>
        <v>23.43942604513262</v>
      </c>
      <c r="AO354">
        <f t="shared" si="267"/>
        <v>-2.0998191702133388E-3</v>
      </c>
      <c r="AP354">
        <f t="shared" si="268"/>
        <v>23.437326225962408</v>
      </c>
      <c r="AQ354">
        <f t="shared" si="269"/>
        <v>-23.387435725164863</v>
      </c>
      <c r="AR354">
        <f t="shared" si="271"/>
        <v>4.3027109314466502E-2</v>
      </c>
      <c r="AS354">
        <f t="shared" si="272"/>
        <v>3.4400540281194263</v>
      </c>
      <c r="AT354">
        <f t="shared" si="291"/>
        <v>68.548961097346961</v>
      </c>
      <c r="AU354" s="38">
        <f t="shared" si="273"/>
        <v>0.54799540692491711</v>
      </c>
      <c r="AV354">
        <f t="shared" si="274"/>
        <v>-23.381371173279504</v>
      </c>
      <c r="AW354">
        <f t="shared" si="275"/>
        <v>-23.392013171495769</v>
      </c>
      <c r="AX354">
        <f t="shared" si="294"/>
        <v>68.55582129556069</v>
      </c>
      <c r="AY354">
        <f t="shared" si="295"/>
        <v>68.543782487329992</v>
      </c>
      <c r="AZ354" s="39">
        <f t="shared" si="276"/>
        <v>0.35756256999280411</v>
      </c>
      <c r="BA354" s="39">
        <f t="shared" si="277"/>
        <v>0.73839480272305591</v>
      </c>
      <c r="BB354" s="10">
        <f t="shared" si="292"/>
        <v>548.39841513156261</v>
      </c>
    </row>
    <row r="355" spans="4:54" x14ac:dyDescent="0.35">
      <c r="D355" s="8">
        <f t="shared" si="293"/>
        <v>36148</v>
      </c>
      <c r="E355" s="9">
        <f t="shared" si="270"/>
        <v>0.55208333333333337</v>
      </c>
      <c r="F355" s="10">
        <f t="shared" si="278"/>
        <v>2451167.010416667</v>
      </c>
      <c r="G355" s="7">
        <f t="shared" si="279"/>
        <v>-1.0348790782560516E-2</v>
      </c>
      <c r="H355" s="6">
        <f t="shared" si="246"/>
        <v>267.90202505068527</v>
      </c>
      <c r="I355">
        <f t="shared" si="247"/>
        <v>-15.017529838545386</v>
      </c>
      <c r="J355" s="6">
        <f t="shared" si="248"/>
        <v>1.6709069018548878E-2</v>
      </c>
      <c r="K355">
        <f t="shared" si="249"/>
        <v>-0.50632633121549497</v>
      </c>
      <c r="L355">
        <f t="shared" si="280"/>
        <v>267.39569871946975</v>
      </c>
      <c r="M355">
        <f t="shared" si="281"/>
        <v>-15.523856169760881</v>
      </c>
      <c r="N355">
        <f t="shared" si="282"/>
        <v>0.9838818124613713</v>
      </c>
      <c r="O355">
        <f t="shared" si="250"/>
        <v>267.38727085027415</v>
      </c>
      <c r="P355">
        <f t="shared" si="251"/>
        <v>23.439425688493134</v>
      </c>
      <c r="Q355">
        <f t="shared" si="252"/>
        <v>-2.0984625811953659E-3</v>
      </c>
      <c r="R355">
        <f t="shared" si="253"/>
        <v>23.43732722591194</v>
      </c>
      <c r="S355">
        <f t="shared" si="254"/>
        <v>-23.411509382665102</v>
      </c>
      <c r="T355">
        <f t="shared" si="255"/>
        <v>4.3027113090380903E-2</v>
      </c>
      <c r="U355">
        <f t="shared" si="256"/>
        <v>2.9473529638033926</v>
      </c>
      <c r="V355">
        <f t="shared" si="257"/>
        <v>725.39391296380336</v>
      </c>
      <c r="W355">
        <f t="shared" si="283"/>
        <v>1.3484782409508398</v>
      </c>
      <c r="X355">
        <f t="shared" si="258"/>
        <v>65.24406886047943</v>
      </c>
      <c r="Y355">
        <f t="shared" si="284"/>
        <v>24.75593113952057</v>
      </c>
      <c r="Z355">
        <f t="shared" si="285"/>
        <v>3.4801273615504009E-2</v>
      </c>
      <c r="AA355" s="13">
        <f t="shared" si="286"/>
        <v>24.790732413136073</v>
      </c>
      <c r="AB355" s="13">
        <f t="shared" si="259"/>
        <v>181.36269925510661</v>
      </c>
      <c r="AD355" s="10">
        <f t="shared" si="260"/>
        <v>2451167.0087176668</v>
      </c>
      <c r="AE355" s="1">
        <f t="shared" si="287"/>
        <v>-1.0348837298648987E-2</v>
      </c>
      <c r="AF355">
        <f t="shared" si="261"/>
        <v>267.90035043569105</v>
      </c>
      <c r="AG355">
        <f t="shared" si="262"/>
        <v>-15.019204373553691</v>
      </c>
      <c r="AH355">
        <f t="shared" si="263"/>
        <v>1.670906902050415E-2</v>
      </c>
      <c r="AI355">
        <f t="shared" si="264"/>
        <v>-0.50638140745940308</v>
      </c>
      <c r="AJ355">
        <f t="shared" si="288"/>
        <v>267.39396902823165</v>
      </c>
      <c r="AK355">
        <f t="shared" si="289"/>
        <v>-15.525585781013094</v>
      </c>
      <c r="AL355">
        <f t="shared" si="290"/>
        <v>0.98388194318453004</v>
      </c>
      <c r="AM355">
        <f t="shared" si="265"/>
        <v>267.38554116518861</v>
      </c>
      <c r="AN355">
        <f t="shared" si="266"/>
        <v>23.439425689098037</v>
      </c>
      <c r="AO355">
        <f t="shared" si="267"/>
        <v>-2.0984648836540197E-3</v>
      </c>
      <c r="AP355">
        <f t="shared" si="268"/>
        <v>23.437327224214382</v>
      </c>
      <c r="AQ355">
        <f t="shared" si="269"/>
        <v>-23.411475194950352</v>
      </c>
      <c r="AR355">
        <f t="shared" si="271"/>
        <v>4.3027113083970739E-2</v>
      </c>
      <c r="AS355">
        <f t="shared" si="272"/>
        <v>2.9481904495243931</v>
      </c>
      <c r="AT355">
        <f t="shared" si="291"/>
        <v>68.52175852419667</v>
      </c>
      <c r="AU355" s="38">
        <f t="shared" si="273"/>
        <v>0.54833697885449695</v>
      </c>
      <c r="AV355">
        <f t="shared" si="274"/>
        <v>-23.406899565106766</v>
      </c>
      <c r="AW355">
        <f t="shared" si="275"/>
        <v>-23.414561289003171</v>
      </c>
      <c r="AX355">
        <f t="shared" si="294"/>
        <v>68.526937348403351</v>
      </c>
      <c r="AY355">
        <f t="shared" si="295"/>
        <v>68.518265296193064</v>
      </c>
      <c r="AZ355" s="39">
        <f t="shared" si="276"/>
        <v>0.35798437510893211</v>
      </c>
      <c r="BA355" s="39">
        <f t="shared" si="277"/>
        <v>0.7386654935661443</v>
      </c>
      <c r="BB355" s="10">
        <f t="shared" si="292"/>
        <v>548.18081057838572</v>
      </c>
    </row>
    <row r="356" spans="4:54" x14ac:dyDescent="0.35">
      <c r="D356" s="8">
        <f t="shared" si="293"/>
        <v>36149</v>
      </c>
      <c r="E356" s="9">
        <f t="shared" si="270"/>
        <v>0.55208333333333337</v>
      </c>
      <c r="F356" s="10">
        <f t="shared" si="278"/>
        <v>2451168.010416667</v>
      </c>
      <c r="G356" s="7">
        <f t="shared" si="279"/>
        <v>-1.0321412274689197E-2</v>
      </c>
      <c r="H356" s="6">
        <f t="shared" si="246"/>
        <v>268.88767241067791</v>
      </c>
      <c r="I356">
        <f t="shared" si="247"/>
        <v>-14.031929556733587</v>
      </c>
      <c r="J356" s="6">
        <f t="shared" si="248"/>
        <v>1.6709067867710245E-2</v>
      </c>
      <c r="K356">
        <f t="shared" si="249"/>
        <v>-0.47383143786981052</v>
      </c>
      <c r="L356">
        <f t="shared" si="280"/>
        <v>268.41384097280809</v>
      </c>
      <c r="M356">
        <f t="shared" si="281"/>
        <v>-14.505760994603397</v>
      </c>
      <c r="N356">
        <f t="shared" si="282"/>
        <v>0.98380734020392546</v>
      </c>
      <c r="O356">
        <f t="shared" si="250"/>
        <v>268.40540948349224</v>
      </c>
      <c r="P356">
        <f t="shared" si="251"/>
        <v>23.439425332458555</v>
      </c>
      <c r="Q356">
        <f t="shared" si="252"/>
        <v>-2.0971064991295533E-3</v>
      </c>
      <c r="R356">
        <f t="shared" si="253"/>
        <v>23.437328225959426</v>
      </c>
      <c r="S356">
        <f t="shared" si="254"/>
        <v>-23.42770981387341</v>
      </c>
      <c r="T356">
        <f t="shared" si="255"/>
        <v>4.3027116866665376E-2</v>
      </c>
      <c r="U356">
        <f t="shared" si="256"/>
        <v>2.4535433415882544</v>
      </c>
      <c r="V356">
        <f t="shared" si="257"/>
        <v>724.90010334158819</v>
      </c>
      <c r="W356">
        <f t="shared" si="283"/>
        <v>1.225025835397048</v>
      </c>
      <c r="X356">
        <f t="shared" si="258"/>
        <v>65.258179002528038</v>
      </c>
      <c r="Y356">
        <f t="shared" si="284"/>
        <v>24.741820997471962</v>
      </c>
      <c r="Z356">
        <f t="shared" si="285"/>
        <v>3.4823569207388112E-2</v>
      </c>
      <c r="AA356" s="13">
        <f t="shared" si="286"/>
        <v>24.776644566679348</v>
      </c>
      <c r="AB356" s="13">
        <f t="shared" si="259"/>
        <v>181.23765233754239</v>
      </c>
      <c r="AD356" s="10">
        <f t="shared" si="260"/>
        <v>2451168.0087176668</v>
      </c>
      <c r="AE356" s="1">
        <f t="shared" si="287"/>
        <v>-1.0321458790777666E-2</v>
      </c>
      <c r="AF356">
        <f t="shared" si="261"/>
        <v>268.88599779568381</v>
      </c>
      <c r="AG356">
        <f t="shared" si="262"/>
        <v>-14.033604091741779</v>
      </c>
      <c r="AH356">
        <f t="shared" si="263"/>
        <v>1.6709067869665518E-2</v>
      </c>
      <c r="AI356">
        <f t="shared" si="264"/>
        <v>-0.47388677595597228</v>
      </c>
      <c r="AJ356">
        <f t="shared" si="288"/>
        <v>268.41211101972783</v>
      </c>
      <c r="AK356">
        <f t="shared" si="289"/>
        <v>-14.507490867697751</v>
      </c>
      <c r="AL356">
        <f t="shared" si="290"/>
        <v>0.98380746254488838</v>
      </c>
      <c r="AM356">
        <f t="shared" si="265"/>
        <v>268.40367953656062</v>
      </c>
      <c r="AN356">
        <f t="shared" si="266"/>
        <v>23.439425333063458</v>
      </c>
      <c r="AO356">
        <f t="shared" si="267"/>
        <v>-2.0971088046326152E-3</v>
      </c>
      <c r="AP356">
        <f t="shared" si="268"/>
        <v>23.437328224258824</v>
      </c>
      <c r="AQ356">
        <f t="shared" si="269"/>
        <v>-23.427688933227703</v>
      </c>
      <c r="AR356">
        <f t="shared" si="271"/>
        <v>4.3027116860243714E-2</v>
      </c>
      <c r="AS356">
        <f t="shared" si="272"/>
        <v>2.4543836600487627</v>
      </c>
      <c r="AT356">
        <f t="shared" si="291"/>
        <v>68.503403067326673</v>
      </c>
      <c r="AU356" s="38">
        <f t="shared" si="273"/>
        <v>0.54867990023607727</v>
      </c>
      <c r="AV356">
        <f t="shared" si="274"/>
        <v>-23.424603665870922</v>
      </c>
      <c r="AW356">
        <f t="shared" si="275"/>
        <v>-23.429282834022921</v>
      </c>
      <c r="AX356">
        <f t="shared" si="294"/>
        <v>68.506896393370198</v>
      </c>
      <c r="AY356">
        <f t="shared" si="295"/>
        <v>68.501598261339794</v>
      </c>
      <c r="AZ356" s="39">
        <f t="shared" si="276"/>
        <v>0.35838296581004897</v>
      </c>
      <c r="BA356" s="39">
        <f t="shared" si="277"/>
        <v>0.73896211762868791</v>
      </c>
      <c r="BB356" s="10">
        <f t="shared" si="292"/>
        <v>548.03397861883991</v>
      </c>
    </row>
    <row r="357" spans="4:54" x14ac:dyDescent="0.35">
      <c r="D357" s="8">
        <f t="shared" si="293"/>
        <v>36150</v>
      </c>
      <c r="E357" s="9">
        <f t="shared" si="270"/>
        <v>0.55208333333333337</v>
      </c>
      <c r="F357" s="10">
        <f t="shared" si="278"/>
        <v>2451169.010416667</v>
      </c>
      <c r="G357" s="7">
        <f t="shared" si="279"/>
        <v>-1.0294033766817876E-2</v>
      </c>
      <c r="H357" s="6">
        <f t="shared" si="246"/>
        <v>269.873319770671</v>
      </c>
      <c r="I357">
        <f t="shared" si="247"/>
        <v>-13.046329274922016</v>
      </c>
      <c r="J357" s="6">
        <f t="shared" si="248"/>
        <v>1.6709066716871421E-2</v>
      </c>
      <c r="K357">
        <f t="shared" si="249"/>
        <v>-0.44118753446456943</v>
      </c>
      <c r="L357">
        <f t="shared" si="280"/>
        <v>269.43213223620643</v>
      </c>
      <c r="M357">
        <f t="shared" si="281"/>
        <v>-13.487516809386586</v>
      </c>
      <c r="N357">
        <f t="shared" si="282"/>
        <v>0.98373781343554489</v>
      </c>
      <c r="O357">
        <f t="shared" si="250"/>
        <v>269.4236971291121</v>
      </c>
      <c r="P357">
        <f t="shared" si="251"/>
        <v>23.439424976423972</v>
      </c>
      <c r="Q357">
        <f t="shared" si="252"/>
        <v>-2.0957486257619576E-3</v>
      </c>
      <c r="R357">
        <f t="shared" si="253"/>
        <v>23.437329227798209</v>
      </c>
      <c r="S357">
        <f t="shared" si="254"/>
        <v>-23.436072779217664</v>
      </c>
      <c r="T357">
        <f t="shared" si="255"/>
        <v>4.3027120649714139E-2</v>
      </c>
      <c r="U357">
        <f t="shared" si="256"/>
        <v>1.9583430849244869</v>
      </c>
      <c r="V357">
        <f t="shared" si="257"/>
        <v>724.40490308492451</v>
      </c>
      <c r="W357">
        <f t="shared" si="283"/>
        <v>1.1012257712311282</v>
      </c>
      <c r="X357">
        <f t="shared" si="258"/>
        <v>65.264648823945478</v>
      </c>
      <c r="Y357">
        <f t="shared" si="284"/>
        <v>24.735351176054522</v>
      </c>
      <c r="Z357">
        <f t="shared" si="285"/>
        <v>3.4833800049816829E-2</v>
      </c>
      <c r="AA357" s="13">
        <f t="shared" si="286"/>
        <v>24.770184976104339</v>
      </c>
      <c r="AB357" s="13">
        <f t="shared" si="259"/>
        <v>181.1124476362632</v>
      </c>
      <c r="AD357" s="10">
        <f t="shared" si="260"/>
        <v>2451169.0087176668</v>
      </c>
      <c r="AE357" s="1">
        <f t="shared" si="287"/>
        <v>-1.0294080282906345E-2</v>
      </c>
      <c r="AF357">
        <f t="shared" si="261"/>
        <v>269.87164515567696</v>
      </c>
      <c r="AG357">
        <f t="shared" si="262"/>
        <v>-13.048003809930208</v>
      </c>
      <c r="AH357">
        <f t="shared" si="263"/>
        <v>1.6709066718826694E-2</v>
      </c>
      <c r="AI357">
        <f t="shared" si="264"/>
        <v>-0.44124311705851599</v>
      </c>
      <c r="AJ357">
        <f t="shared" si="288"/>
        <v>269.43040203861847</v>
      </c>
      <c r="AK357">
        <f t="shared" si="289"/>
        <v>-13.489246926988724</v>
      </c>
      <c r="AL357">
        <f t="shared" si="290"/>
        <v>0.98373792735445165</v>
      </c>
      <c r="AM357">
        <f t="shared" si="265"/>
        <v>269.42196693766874</v>
      </c>
      <c r="AN357">
        <f t="shared" si="266"/>
        <v>23.439424977028875</v>
      </c>
      <c r="AO357">
        <f t="shared" si="267"/>
        <v>-2.0957509343074582E-3</v>
      </c>
      <c r="AP357">
        <f t="shared" si="268"/>
        <v>23.437329226094565</v>
      </c>
      <c r="AQ357">
        <f t="shared" si="269"/>
        <v>-23.436065222004409</v>
      </c>
      <c r="AR357">
        <f t="shared" si="271"/>
        <v>4.3027120643281007E-2</v>
      </c>
      <c r="AS357">
        <f t="shared" si="272"/>
        <v>1.9591852971125014</v>
      </c>
      <c r="AT357">
        <f t="shared" si="291"/>
        <v>68.493917701067133</v>
      </c>
      <c r="AU357" s="38">
        <f t="shared" si="273"/>
        <v>0.54902378798811635</v>
      </c>
      <c r="AV357">
        <f t="shared" si="274"/>
        <v>-23.434471541909652</v>
      </c>
      <c r="AW357">
        <f t="shared" si="275"/>
        <v>-23.436166306467317</v>
      </c>
      <c r="AX357">
        <f t="shared" si="294"/>
        <v>68.49572253331884</v>
      </c>
      <c r="AY357">
        <f t="shared" si="295"/>
        <v>68.493803221386884</v>
      </c>
      <c r="AZ357" s="39">
        <f t="shared" si="276"/>
        <v>0.35875789206223063</v>
      </c>
      <c r="BA357" s="39">
        <f t="shared" si="277"/>
        <v>0.73928435249196889</v>
      </c>
      <c r="BB357" s="10">
        <f t="shared" si="292"/>
        <v>547.95810301882284</v>
      </c>
    </row>
    <row r="358" spans="4:54" x14ac:dyDescent="0.35">
      <c r="D358" s="8">
        <f t="shared" si="293"/>
        <v>36151</v>
      </c>
      <c r="E358" s="9">
        <f t="shared" si="270"/>
        <v>0.55208333333333337</v>
      </c>
      <c r="F358" s="10">
        <f t="shared" si="278"/>
        <v>2451170.010416667</v>
      </c>
      <c r="G358" s="7">
        <f t="shared" si="279"/>
        <v>-1.0266655258946555E-2</v>
      </c>
      <c r="H358" s="6">
        <f t="shared" si="246"/>
        <v>270.85896713066461</v>
      </c>
      <c r="I358">
        <f t="shared" si="247"/>
        <v>-12.060728993110615</v>
      </c>
      <c r="J358" s="6">
        <f t="shared" si="248"/>
        <v>1.6709065566032407E-2</v>
      </c>
      <c r="K358">
        <f t="shared" si="249"/>
        <v>-0.40840485077131916</v>
      </c>
      <c r="L358">
        <f t="shared" si="280"/>
        <v>270.45056227989329</v>
      </c>
      <c r="M358">
        <f t="shared" si="281"/>
        <v>-12.469133843881934</v>
      </c>
      <c r="N358">
        <f t="shared" si="282"/>
        <v>0.98367325481391776</v>
      </c>
      <c r="O358">
        <f t="shared" si="250"/>
        <v>270.44212355736522</v>
      </c>
      <c r="P358">
        <f t="shared" si="251"/>
        <v>23.439424620389389</v>
      </c>
      <c r="Q358">
        <f t="shared" si="252"/>
        <v>-2.0943889622524435E-3</v>
      </c>
      <c r="R358">
        <f t="shared" si="253"/>
        <v>23.437330231427136</v>
      </c>
      <c r="S358">
        <f t="shared" si="254"/>
        <v>-23.436590740513427</v>
      </c>
      <c r="T358">
        <f t="shared" si="255"/>
        <v>4.3027124439522869E-2</v>
      </c>
      <c r="U358">
        <f t="shared" si="256"/>
        <v>1.4623056154788974</v>
      </c>
      <c r="V358">
        <f t="shared" si="257"/>
        <v>723.90886561547893</v>
      </c>
      <c r="W358">
        <f t="shared" si="283"/>
        <v>0.97721640386973263</v>
      </c>
      <c r="X358">
        <f t="shared" si="258"/>
        <v>65.263473506383221</v>
      </c>
      <c r="Y358">
        <f t="shared" si="284"/>
        <v>24.736526493616779</v>
      </c>
      <c r="Z358">
        <f t="shared" si="285"/>
        <v>3.4831941134390067E-2</v>
      </c>
      <c r="AA358" s="13">
        <f t="shared" si="286"/>
        <v>24.771358434751168</v>
      </c>
      <c r="AB358" s="13">
        <f t="shared" si="259"/>
        <v>180.98717976801021</v>
      </c>
      <c r="AD358" s="10">
        <f t="shared" si="260"/>
        <v>2451170.0087176668</v>
      </c>
      <c r="AE358" s="1">
        <f t="shared" si="287"/>
        <v>-1.0266701775035024E-2</v>
      </c>
      <c r="AF358">
        <f t="shared" si="261"/>
        <v>270.85729251567057</v>
      </c>
      <c r="AG358">
        <f t="shared" si="262"/>
        <v>-12.062403528118864</v>
      </c>
      <c r="AH358">
        <f t="shared" si="263"/>
        <v>1.6709065567987683E-2</v>
      </c>
      <c r="AI358">
        <f t="shared" si="264"/>
        <v>-0.40846066044797219</v>
      </c>
      <c r="AJ358">
        <f t="shared" si="288"/>
        <v>270.44883185522258</v>
      </c>
      <c r="AK358">
        <f t="shared" si="289"/>
        <v>-12.470864188566836</v>
      </c>
      <c r="AL358">
        <f t="shared" si="290"/>
        <v>0.98367336027363628</v>
      </c>
      <c r="AM358">
        <f t="shared" si="265"/>
        <v>270.44039313883519</v>
      </c>
      <c r="AN358">
        <f t="shared" si="266"/>
        <v>23.439424620994291</v>
      </c>
      <c r="AO358">
        <f t="shared" si="267"/>
        <v>-2.0943912738384113E-3</v>
      </c>
      <c r="AP358">
        <f t="shared" si="268"/>
        <v>23.437330229720452</v>
      </c>
      <c r="AQ358">
        <f t="shared" si="269"/>
        <v>-23.436596515991795</v>
      </c>
      <c r="AR358">
        <f t="shared" si="271"/>
        <v>4.302712443307824E-2</v>
      </c>
      <c r="AS358">
        <f t="shared" si="272"/>
        <v>1.463148780147469</v>
      </c>
      <c r="AT358">
        <f t="shared" si="291"/>
        <v>68.493315999684953</v>
      </c>
      <c r="AU358" s="38">
        <f t="shared" si="273"/>
        <v>0.54936825779156429</v>
      </c>
      <c r="AV358">
        <f t="shared" si="274"/>
        <v>-23.436495432416887</v>
      </c>
      <c r="AW358">
        <f t="shared" si="275"/>
        <v>-23.43520437822421</v>
      </c>
      <c r="AX358">
        <f t="shared" si="294"/>
        <v>68.493430479471002</v>
      </c>
      <c r="AY358">
        <f t="shared" si="295"/>
        <v>68.494892609061793</v>
      </c>
      <c r="AZ358" s="39">
        <f t="shared" si="276"/>
        <v>0.35910872868192267</v>
      </c>
      <c r="BA358" s="39">
        <f t="shared" si="277"/>
        <v>0.73963184837229157</v>
      </c>
      <c r="BB358" s="10">
        <f t="shared" si="292"/>
        <v>547.95329235413124</v>
      </c>
    </row>
    <row r="359" spans="4:54" x14ac:dyDescent="0.35">
      <c r="D359" s="8">
        <f t="shared" si="293"/>
        <v>36152</v>
      </c>
      <c r="E359" s="9">
        <f t="shared" si="270"/>
        <v>0.55208333333333337</v>
      </c>
      <c r="F359" s="10">
        <f t="shared" si="278"/>
        <v>2451171.010416667</v>
      </c>
      <c r="G359" s="7">
        <f t="shared" si="279"/>
        <v>-1.0239276751075234E-2</v>
      </c>
      <c r="H359" s="6">
        <f t="shared" si="246"/>
        <v>271.84461449065867</v>
      </c>
      <c r="I359">
        <f t="shared" si="247"/>
        <v>-11.075128711299442</v>
      </c>
      <c r="J359" s="6">
        <f t="shared" si="248"/>
        <v>1.6709064415193205E-2</v>
      </c>
      <c r="K359">
        <f t="shared" si="249"/>
        <v>-0.37549366801258627</v>
      </c>
      <c r="L359">
        <f t="shared" si="280"/>
        <v>271.46912082264606</v>
      </c>
      <c r="M359">
        <f t="shared" si="281"/>
        <v>-11.450622379312028</v>
      </c>
      <c r="N359">
        <f t="shared" si="282"/>
        <v>0.98361368538609506</v>
      </c>
      <c r="O359">
        <f t="shared" si="250"/>
        <v>271.46067848703223</v>
      </c>
      <c r="P359">
        <f t="shared" si="251"/>
        <v>23.439424264354805</v>
      </c>
      <c r="Q359">
        <f t="shared" si="252"/>
        <v>-2.0930275097624058E-3</v>
      </c>
      <c r="R359">
        <f t="shared" si="253"/>
        <v>23.437331236845043</v>
      </c>
      <c r="S359">
        <f t="shared" si="254"/>
        <v>-23.429260347239943</v>
      </c>
      <c r="T359">
        <f t="shared" si="255"/>
        <v>4.3027128236087148E-2</v>
      </c>
      <c r="U359">
        <f t="shared" si="256"/>
        <v>0.96598520276518296</v>
      </c>
      <c r="V359">
        <f t="shared" si="257"/>
        <v>723.41254520276516</v>
      </c>
      <c r="W359">
        <f t="shared" si="283"/>
        <v>0.85313630069128976</v>
      </c>
      <c r="X359">
        <f t="shared" si="258"/>
        <v>65.254651665247593</v>
      </c>
      <c r="Y359">
        <f t="shared" si="284"/>
        <v>24.745348334752407</v>
      </c>
      <c r="Z359">
        <f t="shared" si="285"/>
        <v>3.4817993435079256E-2</v>
      </c>
      <c r="AA359" s="13">
        <f t="shared" si="286"/>
        <v>24.780166328187487</v>
      </c>
      <c r="AB359" s="13">
        <f t="shared" si="259"/>
        <v>180.86194333673515</v>
      </c>
      <c r="AD359" s="10">
        <f t="shared" si="260"/>
        <v>2451171.0087176668</v>
      </c>
      <c r="AE359" s="1">
        <f t="shared" si="287"/>
        <v>-1.0239323267163702E-2</v>
      </c>
      <c r="AF359">
        <f t="shared" si="261"/>
        <v>271.84293987566457</v>
      </c>
      <c r="AG359">
        <f t="shared" si="262"/>
        <v>-11.076803246307691</v>
      </c>
      <c r="AH359">
        <f t="shared" si="263"/>
        <v>1.6709064417148478E-2</v>
      </c>
      <c r="AI359">
        <f t="shared" si="264"/>
        <v>-0.37554968726263832</v>
      </c>
      <c r="AJ359">
        <f t="shared" si="288"/>
        <v>271.46739018840191</v>
      </c>
      <c r="AK359">
        <f t="shared" si="289"/>
        <v>-11.45235293357033</v>
      </c>
      <c r="AL359">
        <f t="shared" si="290"/>
        <v>0.98361378235223695</v>
      </c>
      <c r="AM359">
        <f t="shared" si="265"/>
        <v>271.45894785892472</v>
      </c>
      <c r="AN359">
        <f t="shared" si="266"/>
        <v>23.439424264959708</v>
      </c>
      <c r="AO359">
        <f t="shared" si="267"/>
        <v>-2.0930298243868662E-3</v>
      </c>
      <c r="AP359">
        <f t="shared" si="268"/>
        <v>23.437331235135321</v>
      </c>
      <c r="AQ359">
        <f t="shared" si="269"/>
        <v>-23.429279457545785</v>
      </c>
      <c r="AR359">
        <f t="shared" si="271"/>
        <v>4.3027128229631055E-2</v>
      </c>
      <c r="AS359">
        <f t="shared" si="272"/>
        <v>0.96682837801910237</v>
      </c>
      <c r="AT359">
        <f t="shared" si="291"/>
        <v>68.501602084661471</v>
      </c>
      <c r="AU359" s="38">
        <f t="shared" si="273"/>
        <v>0.54971292473748667</v>
      </c>
      <c r="AV359">
        <f t="shared" si="274"/>
        <v>-23.430671763729393</v>
      </c>
      <c r="AW359">
        <f t="shared" si="275"/>
        <v>-23.426393908748327</v>
      </c>
      <c r="AX359">
        <f t="shared" si="294"/>
        <v>68.500025495333261</v>
      </c>
      <c r="AY359">
        <f t="shared" si="295"/>
        <v>68.504869401861683</v>
      </c>
      <c r="AZ359" s="39">
        <f t="shared" si="276"/>
        <v>0.35943507613933878</v>
      </c>
      <c r="BA359" s="39">
        <f t="shared" si="277"/>
        <v>0.74000422863154702</v>
      </c>
      <c r="BB359" s="10">
        <f t="shared" si="292"/>
        <v>548.01957958877983</v>
      </c>
    </row>
    <row r="360" spans="4:54" x14ac:dyDescent="0.35">
      <c r="D360" s="8">
        <f t="shared" si="293"/>
        <v>36153</v>
      </c>
      <c r="E360" s="9">
        <f t="shared" si="270"/>
        <v>0.55208333333333337</v>
      </c>
      <c r="F360" s="10">
        <f t="shared" si="278"/>
        <v>2451172.010416667</v>
      </c>
      <c r="G360" s="7">
        <f t="shared" si="279"/>
        <v>-1.0211898243203912E-2</v>
      </c>
      <c r="H360" s="6">
        <f t="shared" si="246"/>
        <v>272.83026185065319</v>
      </c>
      <c r="I360">
        <f t="shared" si="247"/>
        <v>-10.089528429488553</v>
      </c>
      <c r="J360" s="6">
        <f t="shared" si="248"/>
        <v>1.6709063264353809E-2</v>
      </c>
      <c r="K360">
        <f t="shared" si="249"/>
        <v>-0.34246431509094499</v>
      </c>
      <c r="L360">
        <f t="shared" si="280"/>
        <v>272.48779753556227</v>
      </c>
      <c r="M360">
        <f t="shared" si="281"/>
        <v>-10.431992744579498</v>
      </c>
      <c r="N360">
        <f t="shared" si="282"/>
        <v>0.98355912457974837</v>
      </c>
      <c r="O360">
        <f t="shared" si="250"/>
        <v>272.47935158921359</v>
      </c>
      <c r="P360">
        <f t="shared" si="251"/>
        <v>23.439423908320222</v>
      </c>
      <c r="Q360">
        <f t="shared" si="252"/>
        <v>-2.0916642694547671E-3</v>
      </c>
      <c r="R360">
        <f t="shared" si="253"/>
        <v>23.437332244050769</v>
      </c>
      <c r="S360">
        <f t="shared" si="254"/>
        <v>-23.41408244409039</v>
      </c>
      <c r="T360">
        <f t="shared" si="255"/>
        <v>4.3027132039402609E-2</v>
      </c>
      <c r="U360">
        <f t="shared" si="256"/>
        <v>0.46993602975212007</v>
      </c>
      <c r="V360">
        <f t="shared" si="257"/>
        <v>722.91649602975212</v>
      </c>
      <c r="W360">
        <f t="shared" si="283"/>
        <v>0.72912400743803119</v>
      </c>
      <c r="X360">
        <f t="shared" si="258"/>
        <v>65.238185354043253</v>
      </c>
      <c r="Y360">
        <f t="shared" si="284"/>
        <v>24.761814645956747</v>
      </c>
      <c r="Z360">
        <f t="shared" si="285"/>
        <v>3.4791983910805381E-2</v>
      </c>
      <c r="AA360" s="13">
        <f t="shared" si="286"/>
        <v>24.796606629867551</v>
      </c>
      <c r="AB360" s="13">
        <f t="shared" si="259"/>
        <v>180.73683287629922</v>
      </c>
      <c r="AD360" s="10">
        <f t="shared" si="260"/>
        <v>2451172.0087176668</v>
      </c>
      <c r="AE360" s="1">
        <f t="shared" si="287"/>
        <v>-1.0211944759292381E-2</v>
      </c>
      <c r="AF360">
        <f t="shared" si="261"/>
        <v>272.82858723565909</v>
      </c>
      <c r="AG360">
        <f t="shared" si="262"/>
        <v>-10.091202964496802</v>
      </c>
      <c r="AH360">
        <f t="shared" si="263"/>
        <v>1.6709063266309086E-2</v>
      </c>
      <c r="AI360">
        <f t="shared" si="264"/>
        <v>-0.34252052632729557</v>
      </c>
      <c r="AJ360">
        <f t="shared" si="288"/>
        <v>272.48606670933179</v>
      </c>
      <c r="AK360">
        <f t="shared" si="289"/>
        <v>-10.433723490824097</v>
      </c>
      <c r="AL360">
        <f t="shared" si="290"/>
        <v>0.98355921302068405</v>
      </c>
      <c r="AM360">
        <f t="shared" si="265"/>
        <v>272.47762076911579</v>
      </c>
      <c r="AN360">
        <f t="shared" si="266"/>
        <v>23.439423908925125</v>
      </c>
      <c r="AO360">
        <f t="shared" si="267"/>
        <v>-2.0916665871157421E-3</v>
      </c>
      <c r="AP360">
        <f t="shared" si="268"/>
        <v>23.437332242338009</v>
      </c>
      <c r="AQ360">
        <f t="shared" si="269"/>
        <v>-23.414114884229669</v>
      </c>
      <c r="AR360">
        <f t="shared" si="271"/>
        <v>4.3027132032935039E-2</v>
      </c>
      <c r="AS360">
        <f t="shared" si="272"/>
        <v>0.47077827463559951</v>
      </c>
      <c r="AT360">
        <f t="shared" si="291"/>
        <v>68.518770608090378</v>
      </c>
      <c r="AU360" s="38">
        <f t="shared" si="273"/>
        <v>0.55005740397594749</v>
      </c>
      <c r="AV360">
        <f t="shared" si="274"/>
        <v>-23.417001156230825</v>
      </c>
      <c r="AW360">
        <f t="shared" si="275"/>
        <v>-23.409735953280428</v>
      </c>
      <c r="AX360">
        <f t="shared" si="294"/>
        <v>68.515503376708168</v>
      </c>
      <c r="AY360">
        <f t="shared" si="295"/>
        <v>68.523727108848547</v>
      </c>
      <c r="AZ360" s="39">
        <f t="shared" si="276"/>
        <v>0.35973656126286924</v>
      </c>
      <c r="BA360" s="39">
        <f t="shared" si="277"/>
        <v>0.74040109038941559</v>
      </c>
      <c r="BB360" s="10">
        <f t="shared" si="292"/>
        <v>548.15692194222686</v>
      </c>
    </row>
    <row r="361" spans="4:54" x14ac:dyDescent="0.35">
      <c r="D361" s="8">
        <f t="shared" si="293"/>
        <v>36154</v>
      </c>
      <c r="E361" s="9">
        <f t="shared" si="270"/>
        <v>0.55208333333333337</v>
      </c>
      <c r="F361" s="10">
        <f t="shared" si="278"/>
        <v>2451173.010416667</v>
      </c>
      <c r="G361" s="7">
        <f t="shared" si="279"/>
        <v>-1.0184519735332591E-2</v>
      </c>
      <c r="H361" s="6">
        <f t="shared" si="246"/>
        <v>273.8159092106481</v>
      </c>
      <c r="I361">
        <f t="shared" si="247"/>
        <v>-9.103928147677891</v>
      </c>
      <c r="J361" s="6">
        <f t="shared" si="248"/>
        <v>1.6709062113514226E-2</v>
      </c>
      <c r="K361">
        <f t="shared" si="249"/>
        <v>-0.3093271647909554</v>
      </c>
      <c r="L361">
        <f t="shared" si="280"/>
        <v>273.50658204585716</v>
      </c>
      <c r="M361">
        <f t="shared" si="281"/>
        <v>-9.4132553124688467</v>
      </c>
      <c r="N361">
        <f t="shared" si="282"/>
        <v>0.98350959019508932</v>
      </c>
      <c r="O361">
        <f t="shared" si="250"/>
        <v>273.49813249112776</v>
      </c>
      <c r="P361">
        <f t="shared" si="251"/>
        <v>23.439423552285639</v>
      </c>
      <c r="Q361">
        <f t="shared" si="252"/>
        <v>-2.0902992424939779E-3</v>
      </c>
      <c r="R361">
        <f t="shared" si="253"/>
        <v>23.437333253043146</v>
      </c>
      <c r="S361">
        <f t="shared" si="254"/>
        <v>-23.39106207111486</v>
      </c>
      <c r="T361">
        <f t="shared" si="255"/>
        <v>4.3027135849464833E-2</v>
      </c>
      <c r="U361">
        <f t="shared" si="256"/>
        <v>-2.5288740905083665E-2</v>
      </c>
      <c r="V361">
        <f t="shared" si="257"/>
        <v>722.42127125909485</v>
      </c>
      <c r="W361">
        <f t="shared" si="283"/>
        <v>0.60531781477371283</v>
      </c>
      <c r="X361">
        <f t="shared" si="258"/>
        <v>65.214080064433148</v>
      </c>
      <c r="Y361">
        <f t="shared" si="284"/>
        <v>24.785919935566852</v>
      </c>
      <c r="Z361">
        <f t="shared" si="285"/>
        <v>3.4753965362186709E-2</v>
      </c>
      <c r="AA361" s="13">
        <f t="shared" si="286"/>
        <v>24.820673900929037</v>
      </c>
      <c r="AB361" s="13">
        <f t="shared" si="259"/>
        <v>180.61194279341149</v>
      </c>
      <c r="AD361" s="10">
        <f t="shared" si="260"/>
        <v>2451173.0087176668</v>
      </c>
      <c r="AE361" s="1">
        <f t="shared" si="287"/>
        <v>-1.018456625142106E-2</v>
      </c>
      <c r="AF361">
        <f t="shared" si="261"/>
        <v>273.81423459565406</v>
      </c>
      <c r="AG361">
        <f t="shared" si="262"/>
        <v>-9.1056026826861398</v>
      </c>
      <c r="AH361">
        <f t="shared" si="263"/>
        <v>1.6709062115469506E-2</v>
      </c>
      <c r="AI361">
        <f t="shared" si="264"/>
        <v>-0.30938355035518417</v>
      </c>
      <c r="AJ361">
        <f t="shared" si="288"/>
        <v>273.50485104529889</v>
      </c>
      <c r="AK361">
        <f t="shared" si="289"/>
        <v>-9.4149862330413239</v>
      </c>
      <c r="AL361">
        <f t="shared" si="290"/>
        <v>0.98350967008196089</v>
      </c>
      <c r="AM361">
        <f t="shared" si="265"/>
        <v>273.49640149669813</v>
      </c>
      <c r="AN361">
        <f t="shared" si="266"/>
        <v>23.439423552890542</v>
      </c>
      <c r="AO361">
        <f t="shared" si="267"/>
        <v>-2.0903015631894874E-3</v>
      </c>
      <c r="AP361">
        <f t="shared" si="268"/>
        <v>23.437333251327352</v>
      </c>
      <c r="AQ361">
        <f t="shared" si="269"/>
        <v>-23.391107828969677</v>
      </c>
      <c r="AR361">
        <f t="shared" si="271"/>
        <v>4.30271358429858E-2</v>
      </c>
      <c r="AS361">
        <f t="shared" si="272"/>
        <v>-2.4448364823811304E-2</v>
      </c>
      <c r="AT361">
        <f t="shared" si="291"/>
        <v>68.544806772328954</v>
      </c>
      <c r="AU361" s="38">
        <f t="shared" si="273"/>
        <v>0.55040131136446102</v>
      </c>
      <c r="AV361">
        <f t="shared" si="274"/>
        <v>-23.395488423850779</v>
      </c>
      <c r="AW361">
        <f t="shared" si="275"/>
        <v>-23.385235763658258</v>
      </c>
      <c r="AX361">
        <f t="shared" si="294"/>
        <v>68.539850467949009</v>
      </c>
      <c r="AY361">
        <f t="shared" si="295"/>
        <v>68.551449793691987</v>
      </c>
      <c r="AZ361" s="39">
        <f t="shared" si="276"/>
        <v>0.36001283784238042</v>
      </c>
      <c r="BA361" s="39">
        <f t="shared" si="277"/>
        <v>0.74082200523582753</v>
      </c>
      <c r="BB361" s="10">
        <f t="shared" si="292"/>
        <v>548.36520104656393</v>
      </c>
    </row>
    <row r="362" spans="4:54" x14ac:dyDescent="0.35">
      <c r="D362" s="8">
        <f t="shared" si="293"/>
        <v>36155</v>
      </c>
      <c r="E362" s="9">
        <f t="shared" si="270"/>
        <v>0.55208333333333337</v>
      </c>
      <c r="F362" s="10">
        <f t="shared" si="278"/>
        <v>2451174.010416667</v>
      </c>
      <c r="G362" s="7">
        <f t="shared" si="279"/>
        <v>-1.015714122746127E-2</v>
      </c>
      <c r="H362" s="6">
        <f t="shared" si="246"/>
        <v>274.80155657064353</v>
      </c>
      <c r="I362">
        <f t="shared" si="247"/>
        <v>-8.1183278658673999</v>
      </c>
      <c r="J362" s="6">
        <f t="shared" si="248"/>
        <v>1.6709060962674455E-2</v>
      </c>
      <c r="K362">
        <f t="shared" si="249"/>
        <v>-0.27609262995609773</v>
      </c>
      <c r="L362">
        <f t="shared" si="280"/>
        <v>274.52546394068742</v>
      </c>
      <c r="M362">
        <f t="shared" si="281"/>
        <v>-8.394420495823498</v>
      </c>
      <c r="N362">
        <f t="shared" si="282"/>
        <v>0.9834650983974581</v>
      </c>
      <c r="O362">
        <f t="shared" si="250"/>
        <v>274.51701077993442</v>
      </c>
      <c r="P362">
        <f t="shared" si="251"/>
        <v>23.439423196251052</v>
      </c>
      <c r="Q362">
        <f t="shared" si="252"/>
        <v>-2.0889324300460118E-3</v>
      </c>
      <c r="R362">
        <f t="shared" si="253"/>
        <v>23.437334263821008</v>
      </c>
      <c r="S362">
        <f t="shared" si="254"/>
        <v>-23.360208456460612</v>
      </c>
      <c r="T362">
        <f t="shared" si="255"/>
        <v>4.3027139666269421E-2</v>
      </c>
      <c r="U362">
        <f t="shared" si="256"/>
        <v>-0.51913789758331341</v>
      </c>
      <c r="V362">
        <f t="shared" si="257"/>
        <v>721.9274221024167</v>
      </c>
      <c r="W362">
        <f t="shared" si="283"/>
        <v>0.48185552560417477</v>
      </c>
      <c r="X362">
        <f t="shared" si="258"/>
        <v>65.182344722010086</v>
      </c>
      <c r="Y362">
        <f t="shared" si="284"/>
        <v>24.817655277989914</v>
      </c>
      <c r="Z362">
        <f t="shared" si="285"/>
        <v>3.470401614391088E-2</v>
      </c>
      <c r="AA362" s="13">
        <f t="shared" si="286"/>
        <v>24.852359294133826</v>
      </c>
      <c r="AB362" s="13">
        <f t="shared" si="259"/>
        <v>180.48736731064724</v>
      </c>
      <c r="AD362" s="10">
        <f t="shared" si="260"/>
        <v>2451174.0087176668</v>
      </c>
      <c r="AE362" s="1">
        <f t="shared" si="287"/>
        <v>-1.0157187743549739E-2</v>
      </c>
      <c r="AF362">
        <f t="shared" si="261"/>
        <v>274.79988195564948</v>
      </c>
      <c r="AG362">
        <f t="shared" si="262"/>
        <v>-8.1200024008756486</v>
      </c>
      <c r="AH362">
        <f t="shared" si="263"/>
        <v>1.6709060964629732E-2</v>
      </c>
      <c r="AI362">
        <f t="shared" si="264"/>
        <v>-0.27614917212497936</v>
      </c>
      <c r="AJ362">
        <f t="shared" si="288"/>
        <v>274.52373278352451</v>
      </c>
      <c r="AK362">
        <f t="shared" si="289"/>
        <v>-8.396151573000628</v>
      </c>
      <c r="AL362">
        <f t="shared" si="290"/>
        <v>0.98346516970419107</v>
      </c>
      <c r="AM362">
        <f t="shared" si="265"/>
        <v>274.51527962889611</v>
      </c>
      <c r="AN362">
        <f t="shared" si="266"/>
        <v>23.439423196855955</v>
      </c>
      <c r="AO362">
        <f t="shared" si="267"/>
        <v>-2.088934753774075E-3</v>
      </c>
      <c r="AP362">
        <f t="shared" si="268"/>
        <v>23.43733426210218</v>
      </c>
      <c r="AQ362">
        <f t="shared" si="269"/>
        <v>-23.360267512807834</v>
      </c>
      <c r="AR362">
        <f t="shared" si="271"/>
        <v>4.3027139659778946E-2</v>
      </c>
      <c r="AS362">
        <f t="shared" si="272"/>
        <v>-0.51830032463461995</v>
      </c>
      <c r="AT362">
        <f t="shared" si="291"/>
        <v>68.579686385751017</v>
      </c>
      <c r="AU362" s="38">
        <f t="shared" si="273"/>
        <v>0.55074426411432964</v>
      </c>
      <c r="AV362">
        <f t="shared" si="274"/>
        <v>-23.366142566170101</v>
      </c>
      <c r="AW362">
        <f t="shared" si="275"/>
        <v>-23.35290278171718</v>
      </c>
      <c r="AX362">
        <f t="shared" si="294"/>
        <v>68.573043714326914</v>
      </c>
      <c r="AY362">
        <f t="shared" si="295"/>
        <v>68.588012133788467</v>
      </c>
      <c r="AZ362" s="39">
        <f t="shared" si="276"/>
        <v>0.36026358713008827</v>
      </c>
      <c r="BA362" s="39">
        <f t="shared" si="277"/>
        <v>0.74126652004151983</v>
      </c>
      <c r="BB362" s="10">
        <f t="shared" si="292"/>
        <v>548.64422339246153</v>
      </c>
    </row>
    <row r="363" spans="4:54" x14ac:dyDescent="0.35">
      <c r="D363" s="8">
        <f t="shared" si="293"/>
        <v>36156</v>
      </c>
      <c r="E363" s="9">
        <f t="shared" si="270"/>
        <v>0.55208333333333337</v>
      </c>
      <c r="F363" s="10">
        <f t="shared" si="278"/>
        <v>2451175.010416667</v>
      </c>
      <c r="G363" s="7">
        <f t="shared" si="279"/>
        <v>-1.0129762719589949E-2</v>
      </c>
      <c r="H363" s="6">
        <f t="shared" si="246"/>
        <v>275.78720393063941</v>
      </c>
      <c r="I363">
        <f t="shared" si="247"/>
        <v>-7.1327275840571929</v>
      </c>
      <c r="J363" s="6">
        <f t="shared" si="248"/>
        <v>1.670905981183449E-2</v>
      </c>
      <c r="K363">
        <f t="shared" si="249"/>
        <v>-0.24277115964283527</v>
      </c>
      <c r="L363">
        <f t="shared" si="280"/>
        <v>275.54443277099659</v>
      </c>
      <c r="M363">
        <f t="shared" si="281"/>
        <v>-7.3754987437000281</v>
      </c>
      <c r="N363">
        <f t="shared" si="282"/>
        <v>0.98342566371058682</v>
      </c>
      <c r="O363">
        <f t="shared" si="250"/>
        <v>275.5359760065802</v>
      </c>
      <c r="P363">
        <f t="shared" si="251"/>
        <v>23.439422840216469</v>
      </c>
      <c r="Q363">
        <f t="shared" si="252"/>
        <v>-2.0875638332783701E-3</v>
      </c>
      <c r="R363">
        <f t="shared" si="253"/>
        <v>23.437335276383191</v>
      </c>
      <c r="S363">
        <f t="shared" si="254"/>
        <v>-23.321535001748483</v>
      </c>
      <c r="T363">
        <f t="shared" si="255"/>
        <v>4.3027143489811973E-2</v>
      </c>
      <c r="U363">
        <f t="shared" si="256"/>
        <v>-1.0110631049448902</v>
      </c>
      <c r="V363">
        <f t="shared" si="257"/>
        <v>721.43549689505505</v>
      </c>
      <c r="W363">
        <f t="shared" si="283"/>
        <v>0.35887422376376321</v>
      </c>
      <c r="X363">
        <f t="shared" si="258"/>
        <v>65.142991677796047</v>
      </c>
      <c r="Y363">
        <f t="shared" si="284"/>
        <v>24.857008322203953</v>
      </c>
      <c r="Z363">
        <f t="shared" si="285"/>
        <v>3.4642239735708444E-2</v>
      </c>
      <c r="AA363" s="13">
        <f t="shared" si="286"/>
        <v>24.89165056193966</v>
      </c>
      <c r="AB363" s="13">
        <f t="shared" si="259"/>
        <v>180.36320040946913</v>
      </c>
      <c r="AD363" s="10">
        <f t="shared" si="260"/>
        <v>2451175.0087176668</v>
      </c>
      <c r="AE363" s="1">
        <f t="shared" si="287"/>
        <v>-1.0129809235678418E-2</v>
      </c>
      <c r="AF363">
        <f t="shared" si="261"/>
        <v>275.78552931564531</v>
      </c>
      <c r="AG363">
        <f t="shared" si="262"/>
        <v>-7.1344021190654416</v>
      </c>
      <c r="AH363">
        <f t="shared" si="263"/>
        <v>1.670905981378977E-2</v>
      </c>
      <c r="AI363">
        <f t="shared" si="264"/>
        <v>-0.24282784063489246</v>
      </c>
      <c r="AJ363">
        <f t="shared" si="288"/>
        <v>275.5427014750104</v>
      </c>
      <c r="AK363">
        <f t="shared" si="289"/>
        <v>-7.3772299597003341</v>
      </c>
      <c r="AL363">
        <f t="shared" si="290"/>
        <v>0.9834257264139008</v>
      </c>
      <c r="AM363">
        <f t="shared" si="265"/>
        <v>275.53424471671462</v>
      </c>
      <c r="AN363">
        <f t="shared" si="266"/>
        <v>23.439422840821372</v>
      </c>
      <c r="AO363">
        <f t="shared" si="267"/>
        <v>-2.0875661600370022E-3</v>
      </c>
      <c r="AP363">
        <f t="shared" si="268"/>
        <v>23.437335274661336</v>
      </c>
      <c r="AQ363">
        <f t="shared" si="269"/>
        <v>-23.321607330290778</v>
      </c>
      <c r="AR363">
        <f t="shared" si="271"/>
        <v>4.3027143483310076E-2</v>
      </c>
      <c r="AS363">
        <f t="shared" si="272"/>
        <v>-1.0102292637917749</v>
      </c>
      <c r="AT363">
        <f t="shared" si="291"/>
        <v>68.623375954167727</v>
      </c>
      <c r="AU363" s="38">
        <f t="shared" si="273"/>
        <v>0.55108588143318871</v>
      </c>
      <c r="AV363">
        <f t="shared" si="274"/>
        <v>-23.328976753177791</v>
      </c>
      <c r="AW363">
        <f t="shared" si="275"/>
        <v>-23.312750625312397</v>
      </c>
      <c r="AX363">
        <f t="shared" si="294"/>
        <v>68.615050750096984</v>
      </c>
      <c r="AY363">
        <f t="shared" si="295"/>
        <v>68.633379515002531</v>
      </c>
      <c r="AZ363" s="39">
        <f t="shared" si="276"/>
        <v>0.36048851823847483</v>
      </c>
      <c r="BA363" s="39">
        <f t="shared" si="277"/>
        <v>0.7417341578637513</v>
      </c>
      <c r="BB363" s="10">
        <f t="shared" si="292"/>
        <v>548.993721060398</v>
      </c>
    </row>
    <row r="364" spans="4:54" x14ac:dyDescent="0.35">
      <c r="D364" s="8">
        <f t="shared" si="293"/>
        <v>36157</v>
      </c>
      <c r="E364" s="9">
        <f t="shared" si="270"/>
        <v>0.55208333333333337</v>
      </c>
      <c r="F364" s="10">
        <f t="shared" si="278"/>
        <v>2451176.010416667</v>
      </c>
      <c r="G364" s="7">
        <f t="shared" si="279"/>
        <v>-1.0102384211718628E-2</v>
      </c>
      <c r="H364" s="6">
        <f t="shared" si="246"/>
        <v>276.77285129063569</v>
      </c>
      <c r="I364">
        <f t="shared" si="247"/>
        <v>-6.1471273022471564</v>
      </c>
      <c r="J364" s="6">
        <f t="shared" si="248"/>
        <v>1.6709058660994338E-2</v>
      </c>
      <c r="K364">
        <f t="shared" si="249"/>
        <v>-0.20937323525395346</v>
      </c>
      <c r="L364">
        <f t="shared" si="280"/>
        <v>276.56347805538172</v>
      </c>
      <c r="M364">
        <f t="shared" si="281"/>
        <v>-6.3565005375011099</v>
      </c>
      <c r="N364">
        <f t="shared" si="282"/>
        <v>0.98339129901053912</v>
      </c>
      <c r="O364">
        <f t="shared" si="250"/>
        <v>276.55501768966531</v>
      </c>
      <c r="P364">
        <f t="shared" si="251"/>
        <v>23.439422484181886</v>
      </c>
      <c r="Q364">
        <f t="shared" si="252"/>
        <v>-2.0861934533600787E-3</v>
      </c>
      <c r="R364">
        <f t="shared" si="253"/>
        <v>23.437336290728528</v>
      </c>
      <c r="S364">
        <f t="shared" si="254"/>
        <v>-23.275059260157363</v>
      </c>
      <c r="T364">
        <f t="shared" si="255"/>
        <v>4.3027147320088104E-2</v>
      </c>
      <c r="U364">
        <f t="shared" si="256"/>
        <v>-1.5005198213334887</v>
      </c>
      <c r="V364">
        <f t="shared" si="257"/>
        <v>720.94604017866652</v>
      </c>
      <c r="W364">
        <f t="shared" si="283"/>
        <v>0.23651004466663039</v>
      </c>
      <c r="X364">
        <f t="shared" si="258"/>
        <v>65.096036695503471</v>
      </c>
      <c r="Y364">
        <f t="shared" si="284"/>
        <v>24.903963304496529</v>
      </c>
      <c r="Z364">
        <f t="shared" si="285"/>
        <v>3.4568764176372495E-2</v>
      </c>
      <c r="AA364" s="13">
        <f t="shared" si="286"/>
        <v>24.938532068672902</v>
      </c>
      <c r="AB364" s="13">
        <f t="shared" si="259"/>
        <v>180.23953577302674</v>
      </c>
      <c r="AD364" s="10">
        <f t="shared" si="260"/>
        <v>2451176.0087176668</v>
      </c>
      <c r="AE364" s="1">
        <f t="shared" si="287"/>
        <v>-1.0102430727807097E-2</v>
      </c>
      <c r="AF364">
        <f t="shared" si="261"/>
        <v>276.77117667564164</v>
      </c>
      <c r="AG364">
        <f t="shared" si="262"/>
        <v>-6.1488018372554052</v>
      </c>
      <c r="AH364">
        <f t="shared" si="263"/>
        <v>1.6709058662949618E-2</v>
      </c>
      <c r="AI364">
        <f t="shared" si="264"/>
        <v>-0.20943003723604203</v>
      </c>
      <c r="AJ364">
        <f t="shared" si="288"/>
        <v>276.56174663840562</v>
      </c>
      <c r="AK364">
        <f t="shared" si="289"/>
        <v>-6.3582318744914472</v>
      </c>
      <c r="AL364">
        <f t="shared" si="290"/>
        <v>0.9833913530899584</v>
      </c>
      <c r="AM364">
        <f t="shared" si="265"/>
        <v>276.55328627880579</v>
      </c>
      <c r="AN364">
        <f t="shared" si="266"/>
        <v>23.439422484786789</v>
      </c>
      <c r="AO364">
        <f t="shared" si="267"/>
        <v>-2.0861957831472913E-3</v>
      </c>
      <c r="AP364">
        <f t="shared" si="268"/>
        <v>23.437336289003643</v>
      </c>
      <c r="AQ364">
        <f t="shared" si="269"/>
        <v>-23.275144827566532</v>
      </c>
      <c r="AR364">
        <f t="shared" si="271"/>
        <v>4.3027147313574737E-2</v>
      </c>
      <c r="AS364">
        <f t="shared" si="272"/>
        <v>-1.4996906334209565</v>
      </c>
      <c r="AT364">
        <f t="shared" si="291"/>
        <v>68.675832807205737</v>
      </c>
      <c r="AU364" s="38">
        <f t="shared" si="273"/>
        <v>0.55142578516209795</v>
      </c>
      <c r="AV364">
        <f t="shared" si="274"/>
        <v>-23.284008302757908</v>
      </c>
      <c r="AW364">
        <f t="shared" si="275"/>
        <v>-23.264797067028407</v>
      </c>
      <c r="AX364">
        <f t="shared" si="294"/>
        <v>68.665830021572773</v>
      </c>
      <c r="AY364">
        <f t="shared" si="295"/>
        <v>68.687508161300357</v>
      </c>
      <c r="AZ364" s="39">
        <f t="shared" si="276"/>
        <v>0.36068736843550686</v>
      </c>
      <c r="BA364" s="39">
        <f t="shared" si="277"/>
        <v>0.74222441894348778</v>
      </c>
      <c r="BB364" s="10">
        <f t="shared" si="292"/>
        <v>549.41335273149252</v>
      </c>
    </row>
    <row r="365" spans="4:54" x14ac:dyDescent="0.35">
      <c r="D365" s="8">
        <f t="shared" si="293"/>
        <v>36158</v>
      </c>
      <c r="E365" s="9">
        <f t="shared" si="270"/>
        <v>0.55208333333333337</v>
      </c>
      <c r="F365" s="10">
        <f t="shared" si="278"/>
        <v>2451177.010416667</v>
      </c>
      <c r="G365" s="7">
        <f t="shared" si="279"/>
        <v>-1.0075005703847307E-2</v>
      </c>
      <c r="H365" s="6">
        <f t="shared" si="246"/>
        <v>277.75849865063253</v>
      </c>
      <c r="I365">
        <f t="shared" si="247"/>
        <v>-5.161527020437461</v>
      </c>
      <c r="J365" s="6">
        <f t="shared" si="248"/>
        <v>1.6709057510153995E-2</v>
      </c>
      <c r="K365">
        <f t="shared" si="249"/>
        <v>-0.17590936665340734</v>
      </c>
      <c r="L365">
        <f t="shared" si="280"/>
        <v>277.58258928397913</v>
      </c>
      <c r="M365">
        <f t="shared" si="281"/>
        <v>-5.3374363870908681</v>
      </c>
      <c r="N365">
        <f t="shared" si="282"/>
        <v>0.98336201552033553</v>
      </c>
      <c r="O365">
        <f t="shared" si="250"/>
        <v>277.57412531932903</v>
      </c>
      <c r="P365">
        <f t="shared" si="251"/>
        <v>23.439422128147299</v>
      </c>
      <c r="Q365">
        <f t="shared" si="252"/>
        <v>-2.0848212914616852E-3</v>
      </c>
      <c r="R365">
        <f t="shared" si="253"/>
        <v>23.437337306855838</v>
      </c>
      <c r="S365">
        <f t="shared" si="254"/>
        <v>-23.220802907321932</v>
      </c>
      <c r="T365">
        <f t="shared" si="255"/>
        <v>4.3027151157093331E-2</v>
      </c>
      <c r="U365">
        <f t="shared" si="256"/>
        <v>-1.9869682059490217</v>
      </c>
      <c r="V365">
        <f t="shared" si="257"/>
        <v>720.45959179405099</v>
      </c>
      <c r="W365">
        <f t="shared" si="283"/>
        <v>0.11489794851274837</v>
      </c>
      <c r="X365">
        <f t="shared" si="258"/>
        <v>65.041498934613486</v>
      </c>
      <c r="Y365">
        <f t="shared" si="284"/>
        <v>24.958501065386514</v>
      </c>
      <c r="Z365">
        <f t="shared" si="285"/>
        <v>3.4483741366667701E-2</v>
      </c>
      <c r="AA365" s="13">
        <f t="shared" si="286"/>
        <v>24.992984806753181</v>
      </c>
      <c r="AB365" s="13">
        <f t="shared" si="259"/>
        <v>180.11646672859541</v>
      </c>
      <c r="AD365" s="10">
        <f t="shared" si="260"/>
        <v>2451177.0087176668</v>
      </c>
      <c r="AE365" s="1">
        <f t="shared" si="287"/>
        <v>-1.0075052219935777E-2</v>
      </c>
      <c r="AF365">
        <f t="shared" si="261"/>
        <v>277.75682403563837</v>
      </c>
      <c r="AG365">
        <f t="shared" si="262"/>
        <v>-5.1632015554457666</v>
      </c>
      <c r="AH365">
        <f t="shared" si="263"/>
        <v>1.6709057512109275E-2</v>
      </c>
      <c r="AI365">
        <f t="shared" si="264"/>
        <v>-0.17596627174733429</v>
      </c>
      <c r="AJ365">
        <f t="shared" si="288"/>
        <v>277.58085776389106</v>
      </c>
      <c r="AK365">
        <f t="shared" si="289"/>
        <v>-5.3391678271931013</v>
      </c>
      <c r="AL365">
        <f t="shared" si="290"/>
        <v>0.98336206095819667</v>
      </c>
      <c r="AM365">
        <f t="shared" si="265"/>
        <v>277.5723938053535</v>
      </c>
      <c r="AN365">
        <f t="shared" si="266"/>
        <v>23.439422128752202</v>
      </c>
      <c r="AO365">
        <f t="shared" si="267"/>
        <v>-2.0848236242754893E-3</v>
      </c>
      <c r="AP365">
        <f t="shared" si="268"/>
        <v>23.437337305127926</v>
      </c>
      <c r="AQ365">
        <f t="shared" si="269"/>
        <v>-23.220901673294453</v>
      </c>
      <c r="AR365">
        <f t="shared" si="271"/>
        <v>4.3027151150568543E-2</v>
      </c>
      <c r="AS365">
        <f t="shared" si="272"/>
        <v>-1.9861445839727077</v>
      </c>
      <c r="AT365">
        <f t="shared" si="291"/>
        <v>68.737005258665093</v>
      </c>
      <c r="AU365" s="38">
        <f t="shared" si="273"/>
        <v>0.55176360040553663</v>
      </c>
      <c r="AV365">
        <f t="shared" si="274"/>
        <v>-23.231258651017914</v>
      </c>
      <c r="AW365">
        <f t="shared" si="275"/>
        <v>-23.209064005674648</v>
      </c>
      <c r="AX365">
        <f t="shared" si="294"/>
        <v>68.725330944251169</v>
      </c>
      <c r="AY365">
        <f t="shared" si="295"/>
        <v>68.750345298278475</v>
      </c>
      <c r="AZ365" s="39">
        <f t="shared" si="276"/>
        <v>0.36085990333817231</v>
      </c>
      <c r="BA365" s="39">
        <f t="shared" si="277"/>
        <v>0.74273678178964353</v>
      </c>
      <c r="BB365" s="10">
        <f t="shared" si="292"/>
        <v>549.90270497011852</v>
      </c>
    </row>
    <row r="366" spans="4:54" x14ac:dyDescent="0.35">
      <c r="D366" s="8">
        <f t="shared" si="293"/>
        <v>36159</v>
      </c>
      <c r="E366" s="9">
        <f t="shared" si="270"/>
        <v>0.55208333333333337</v>
      </c>
      <c r="F366" s="10">
        <f t="shared" si="278"/>
        <v>2451178.010416667</v>
      </c>
      <c r="G366" s="7">
        <f t="shared" si="279"/>
        <v>-1.0047627195975985E-2</v>
      </c>
      <c r="H366" s="6">
        <f t="shared" si="246"/>
        <v>278.74414601062978</v>
      </c>
      <c r="I366">
        <f t="shared" si="247"/>
        <v>-4.1759267386279362</v>
      </c>
      <c r="J366" s="6">
        <f t="shared" si="248"/>
        <v>1.6709056359313461E-2</v>
      </c>
      <c r="K366">
        <f t="shared" si="249"/>
        <v>-0.14239008826481708</v>
      </c>
      <c r="L366">
        <f t="shared" si="280"/>
        <v>278.60175592236499</v>
      </c>
      <c r="M366">
        <f t="shared" si="281"/>
        <v>-4.3183168268927536</v>
      </c>
      <c r="N366">
        <f t="shared" si="282"/>
        <v>0.98333782280526416</v>
      </c>
      <c r="O366">
        <f t="shared" si="250"/>
        <v>278.59328836115066</v>
      </c>
      <c r="P366">
        <f t="shared" si="251"/>
        <v>23.439421772112716</v>
      </c>
      <c r="Q366">
        <f t="shared" si="252"/>
        <v>-2.0834473487552603E-3</v>
      </c>
      <c r="R366">
        <f t="shared" si="253"/>
        <v>23.43733832476396</v>
      </c>
      <c r="S366">
        <f t="shared" si="254"/>
        <v>-23.158791705180924</v>
      </c>
      <c r="T366">
        <f t="shared" si="255"/>
        <v>4.3027155000823283E-2</v>
      </c>
      <c r="U366">
        <f t="shared" si="256"/>
        <v>-2.4698740134774524</v>
      </c>
      <c r="V366">
        <f t="shared" si="257"/>
        <v>719.97668598652251</v>
      </c>
      <c r="W366">
        <f t="shared" si="283"/>
        <v>-5.8285033693721289E-3</v>
      </c>
      <c r="X366">
        <f t="shared" si="258"/>
        <v>64.979400929344862</v>
      </c>
      <c r="Y366">
        <f t="shared" si="284"/>
        <v>25.020599070655138</v>
      </c>
      <c r="Z366">
        <f t="shared" si="285"/>
        <v>3.4387346248271528E-2</v>
      </c>
      <c r="AA366" s="13">
        <f t="shared" si="286"/>
        <v>25.054986416903407</v>
      </c>
      <c r="AB366" s="13">
        <f t="shared" si="259"/>
        <v>179.99408618974076</v>
      </c>
      <c r="AD366" s="10">
        <f t="shared" si="260"/>
        <v>2451178.0087176668</v>
      </c>
      <c r="AE366" s="1">
        <f t="shared" si="287"/>
        <v>-1.0047673712064456E-2</v>
      </c>
      <c r="AF366">
        <f t="shared" si="261"/>
        <v>278.74247139563568</v>
      </c>
      <c r="AG366">
        <f t="shared" si="262"/>
        <v>-4.1776012736362418</v>
      </c>
      <c r="AH366">
        <f t="shared" si="263"/>
        <v>1.6709056361268741E-2</v>
      </c>
      <c r="AI366">
        <f t="shared" si="264"/>
        <v>-0.14244707855397531</v>
      </c>
      <c r="AJ366">
        <f t="shared" si="288"/>
        <v>278.6000243170817</v>
      </c>
      <c r="AK366">
        <f t="shared" si="289"/>
        <v>-4.3200483521902173</v>
      </c>
      <c r="AL366">
        <f t="shared" si="290"/>
        <v>0.98333785958672371</v>
      </c>
      <c r="AM366">
        <f t="shared" si="265"/>
        <v>278.59155676197594</v>
      </c>
      <c r="AN366">
        <f t="shared" si="266"/>
        <v>23.439421772717619</v>
      </c>
      <c r="AO366">
        <f t="shared" si="267"/>
        <v>-2.0834496845936624E-3</v>
      </c>
      <c r="AP366">
        <f t="shared" si="268"/>
        <v>23.437338323033025</v>
      </c>
      <c r="AQ366">
        <f t="shared" si="269"/>
        <v>-23.158903622505171</v>
      </c>
      <c r="AR366">
        <f t="shared" si="271"/>
        <v>4.3027154994287074E-2</v>
      </c>
      <c r="AS366">
        <f t="shared" si="272"/>
        <v>-2.4690568598756868</v>
      </c>
      <c r="AT366">
        <f t="shared" si="291"/>
        <v>68.806832799625269</v>
      </c>
      <c r="AU366" s="38">
        <f t="shared" si="273"/>
        <v>0.55209895615269144</v>
      </c>
      <c r="AV366">
        <f t="shared" si="274"/>
        <v>-23.170753315601175</v>
      </c>
      <c r="AW366">
        <f t="shared" si="275"/>
        <v>-23.14557743069842</v>
      </c>
      <c r="AX366">
        <f t="shared" si="294"/>
        <v>68.793494092774438</v>
      </c>
      <c r="AY366">
        <f t="shared" si="295"/>
        <v>68.821829349338074</v>
      </c>
      <c r="AZ366" s="39">
        <f t="shared" si="276"/>
        <v>0.3610059170060958</v>
      </c>
      <c r="BA366" s="39">
        <f t="shared" si="277"/>
        <v>0.7432707043452973</v>
      </c>
      <c r="BB366" s="10">
        <f t="shared" si="292"/>
        <v>550.4612937684501</v>
      </c>
    </row>
    <row r="367" spans="4:54" x14ac:dyDescent="0.35">
      <c r="D367" s="8">
        <f t="shared" si="293"/>
        <v>36160</v>
      </c>
      <c r="E367" s="9">
        <f t="shared" si="270"/>
        <v>0.55208333333333337</v>
      </c>
      <c r="F367" s="10">
        <f t="shared" si="278"/>
        <v>2451179.010416667</v>
      </c>
      <c r="G367" s="7">
        <f t="shared" si="279"/>
        <v>-1.0020248688104666E-2</v>
      </c>
      <c r="H367" s="6">
        <f t="shared" si="246"/>
        <v>279.72979337062742</v>
      </c>
      <c r="I367">
        <f t="shared" si="247"/>
        <v>-3.1903264568186387</v>
      </c>
      <c r="J367" s="6">
        <f t="shared" si="248"/>
        <v>1.670905520847274E-2</v>
      </c>
      <c r="K367">
        <f t="shared" si="249"/>
        <v>-0.10882595515590952</v>
      </c>
      <c r="L367">
        <f t="shared" si="280"/>
        <v>279.62096741547151</v>
      </c>
      <c r="M367">
        <f t="shared" si="281"/>
        <v>-3.2991524119745481</v>
      </c>
      <c r="N367">
        <f t="shared" si="282"/>
        <v>0.98331872876888049</v>
      </c>
      <c r="O367">
        <f t="shared" si="250"/>
        <v>279.61249626006548</v>
      </c>
      <c r="P367">
        <f t="shared" si="251"/>
        <v>23.43942141607813</v>
      </c>
      <c r="Q367">
        <f t="shared" si="252"/>
        <v>-2.0820716264143943E-3</v>
      </c>
      <c r="R367">
        <f t="shared" si="253"/>
        <v>23.437339344451715</v>
      </c>
      <c r="S367">
        <f t="shared" si="254"/>
        <v>-23.089055458943772</v>
      </c>
      <c r="T367">
        <f t="shared" si="255"/>
        <v>4.3027158851273499E-2</v>
      </c>
      <c r="U367">
        <f t="shared" si="256"/>
        <v>-2.9487094738981017</v>
      </c>
      <c r="V367">
        <f t="shared" si="257"/>
        <v>719.49785052610184</v>
      </c>
      <c r="W367">
        <f t="shared" si="283"/>
        <v>-0.12553736847453933</v>
      </c>
      <c r="X367">
        <f t="shared" si="258"/>
        <v>64.909768563604089</v>
      </c>
      <c r="Y367">
        <f t="shared" si="284"/>
        <v>25.090231436395911</v>
      </c>
      <c r="Z367">
        <f t="shared" si="285"/>
        <v>3.4279775867070483E-2</v>
      </c>
      <c r="AA367" s="13">
        <f t="shared" si="286"/>
        <v>25.124511212262981</v>
      </c>
      <c r="AB367" s="13">
        <f t="shared" si="259"/>
        <v>179.87248659749207</v>
      </c>
      <c r="AD367" s="10">
        <f t="shared" si="260"/>
        <v>2451179.0087176668</v>
      </c>
      <c r="AE367" s="1">
        <f t="shared" si="287"/>
        <v>-1.0020295204193135E-2</v>
      </c>
      <c r="AF367">
        <f t="shared" si="261"/>
        <v>279.72811875563332</v>
      </c>
      <c r="AG367">
        <f t="shared" si="262"/>
        <v>-3.1920009918268875</v>
      </c>
      <c r="AH367">
        <f t="shared" si="263"/>
        <v>1.6709055210428019E-2</v>
      </c>
      <c r="AI367">
        <f t="shared" si="264"/>
        <v>-0.1088830126919454</v>
      </c>
      <c r="AJ367">
        <f t="shared" si="288"/>
        <v>279.61923574294138</v>
      </c>
      <c r="AK367">
        <f t="shared" si="289"/>
        <v>-3.3008840045188328</v>
      </c>
      <c r="AL367">
        <f t="shared" si="290"/>
        <v>0.98331875688192205</v>
      </c>
      <c r="AM367">
        <f t="shared" si="265"/>
        <v>279.61076459363989</v>
      </c>
      <c r="AN367">
        <f t="shared" si="266"/>
        <v>23.439421416683032</v>
      </c>
      <c r="AO367">
        <f t="shared" si="267"/>
        <v>-2.0820739652754002E-3</v>
      </c>
      <c r="AP367">
        <f t="shared" si="268"/>
        <v>23.437339342717756</v>
      </c>
      <c r="AQ367">
        <f t="shared" si="269"/>
        <v>-23.089180473578939</v>
      </c>
      <c r="AR367">
        <f t="shared" si="271"/>
        <v>4.3027158844725889E-2</v>
      </c>
      <c r="AS367">
        <f t="shared" si="272"/>
        <v>-2.9478996793708308</v>
      </c>
      <c r="AT367">
        <f t="shared" si="291"/>
        <v>68.885246322827541</v>
      </c>
      <c r="AU367" s="38">
        <f t="shared" si="273"/>
        <v>0.55243148588845203</v>
      </c>
      <c r="AV367">
        <f t="shared" si="274"/>
        <v>-23.102521852157235</v>
      </c>
      <c r="AW367">
        <f t="shared" si="275"/>
        <v>-23.074367379678034</v>
      </c>
      <c r="AX367">
        <f t="shared" si="294"/>
        <v>68.870251422276311</v>
      </c>
      <c r="AY367">
        <f t="shared" si="295"/>
        <v>68.901890163016049</v>
      </c>
      <c r="AZ367" s="39">
        <f t="shared" si="276"/>
        <v>0.36112523193768453</v>
      </c>
      <c r="BA367" s="39">
        <f t="shared" si="277"/>
        <v>0.74382562523016327</v>
      </c>
      <c r="BB367" s="10">
        <f t="shared" si="292"/>
        <v>551.08856634116944</v>
      </c>
    </row>
    <row r="368" spans="4:54" x14ac:dyDescent="0.35">
      <c r="D368" s="8">
        <f t="shared" si="293"/>
        <v>36161</v>
      </c>
      <c r="E368" s="9">
        <f t="shared" si="270"/>
        <v>0.55208333333333337</v>
      </c>
      <c r="F368" s="10">
        <f t="shared" si="278"/>
        <v>2451180.010416667</v>
      </c>
      <c r="G368" s="7">
        <f>(F368-2451545)/36525</f>
        <v>-9.9928701802333448E-3</v>
      </c>
      <c r="H368" s="6">
        <f t="shared" si="246"/>
        <v>280.71544073062552</v>
      </c>
      <c r="I368">
        <f t="shared" si="247"/>
        <v>-2.2047261750096254</v>
      </c>
      <c r="J368" s="6">
        <f t="shared" si="248"/>
        <v>1.6709054057631827E-2</v>
      </c>
      <c r="K368">
        <f t="shared" si="249"/>
        <v>-7.5227539111076769E-2</v>
      </c>
      <c r="L368">
        <f>H368+K368</f>
        <v>280.64021319151442</v>
      </c>
      <c r="M368">
        <f>I368+K368</f>
        <v>-2.279953714120702</v>
      </c>
      <c r="N368">
        <f>(1.000001018*(1-J368*J368))/(1+J368*COS(RADIANS(M368)))</f>
        <v>0.983304739649704</v>
      </c>
      <c r="O368">
        <f t="shared" si="250"/>
        <v>280.6317384442923</v>
      </c>
      <c r="P368">
        <f t="shared" si="251"/>
        <v>23.439421060043546</v>
      </c>
      <c r="Q368">
        <f t="shared" si="252"/>
        <v>-2.0806941256141997E-3</v>
      </c>
      <c r="R368">
        <f t="shared" si="253"/>
        <v>23.437340365917933</v>
      </c>
      <c r="S368">
        <f t="shared" si="254"/>
        <v>-23.011627967373631</v>
      </c>
      <c r="T368">
        <f t="shared" si="255"/>
        <v>4.3027162708439565E-2</v>
      </c>
      <c r="U368">
        <f t="shared" si="256"/>
        <v>-3.4229541552464564</v>
      </c>
      <c r="V368">
        <f t="shared" si="257"/>
        <v>719.02360584475355</v>
      </c>
      <c r="W368">
        <f>IF(V368/4&lt;0,V368/4+180,V368/4-180)</f>
        <v>-0.24409853881161325</v>
      </c>
      <c r="X368">
        <f t="shared" si="258"/>
        <v>64.832631042025724</v>
      </c>
      <c r="Y368">
        <f>90-X368</f>
        <v>25.167368957974276</v>
      </c>
      <c r="Z368">
        <f>IF(Y368&gt;85,0,IF(Y368&gt;5,58.1/TAN(RADIANS(Y368))-0.07/POWER(TAN(RADIANS(Y368)),3)+0.000086/POWER(TAN(RADIANS(Y368)),5),IF(Y368&gt;-0.575,1735+Y368*(-518.2+Y368*(103.4+Y368*(-12.79+Y368*0.711))),-20.772/TAN(RADIANS(Y368)))))/3600</f>
        <v>3.4161248330184302E-2</v>
      </c>
      <c r="AA368" s="13">
        <f>Y368+Z368</f>
        <v>25.201530206304462</v>
      </c>
      <c r="AB368" s="13">
        <f t="shared" si="259"/>
        <v>179.75175986157342</v>
      </c>
      <c r="AD368" s="10">
        <f t="shared" si="260"/>
        <v>2451180.0087176668</v>
      </c>
      <c r="AE368" s="1">
        <f>(AD368-2451545)/36525</f>
        <v>-9.9929166963218137E-3</v>
      </c>
      <c r="AF368">
        <f t="shared" si="261"/>
        <v>280.71376611563147</v>
      </c>
      <c r="AG368">
        <f t="shared" si="262"/>
        <v>-2.2064007100178742</v>
      </c>
      <c r="AH368">
        <f t="shared" si="263"/>
        <v>1.6709054059587107E-2</v>
      </c>
      <c r="AI368">
        <f t="shared" si="264"/>
        <v>-7.5284645920575308E-2</v>
      </c>
      <c r="AJ368">
        <f>AF368+AI368</f>
        <v>280.63848146971088</v>
      </c>
      <c r="AK368">
        <f>AG368+AI368</f>
        <v>-2.2816853559384493</v>
      </c>
      <c r="AL368">
        <f>(1.000001018*(1-AH368*AH368))/(1+AH368*COS(RADIANS(AK368)))</f>
        <v>0.98330475908514137</v>
      </c>
      <c r="AM368">
        <f t="shared" si="265"/>
        <v>280.63000672858925</v>
      </c>
      <c r="AN368">
        <f t="shared" si="266"/>
        <v>23.439421060648449</v>
      </c>
      <c r="AO368">
        <f t="shared" si="267"/>
        <v>-2.0806964674958107E-3</v>
      </c>
      <c r="AP368">
        <f t="shared" si="268"/>
        <v>23.437340364180955</v>
      </c>
      <c r="AQ368">
        <f t="shared" si="269"/>
        <v>-23.011766018539685</v>
      </c>
      <c r="AR368">
        <f t="shared" si="271"/>
        <v>4.3027162701880554E-2</v>
      </c>
      <c r="AS368">
        <f t="shared" si="272"/>
        <v>-3.4221525973051627</v>
      </c>
      <c r="AT368">
        <f t="shared" si="291"/>
        <v>68.972168376644447</v>
      </c>
      <c r="AU368" s="38">
        <f t="shared" si="273"/>
        <v>0.55276082819257311</v>
      </c>
      <c r="AV368">
        <f t="shared" si="274"/>
        <v>-23.026597804172333</v>
      </c>
      <c r="AW368">
        <f t="shared" si="275"/>
        <v>-22.995467889088683</v>
      </c>
      <c r="AX368">
        <f t="shared" si="294"/>
        <v>68.955526519439019</v>
      </c>
      <c r="AY368">
        <f t="shared" si="295"/>
        <v>68.990449269766913</v>
      </c>
      <c r="AZ368" s="39">
        <f t="shared" si="276"/>
        <v>0.3612176989719092</v>
      </c>
      <c r="BA368" s="39">
        <f t="shared" si="277"/>
        <v>0.74440096505303677</v>
      </c>
      <c r="BB368" s="10">
        <f t="shared" si="292"/>
        <v>551.78390315682373</v>
      </c>
    </row>
    <row r="369" spans="4:54" s="31" customFormat="1" x14ac:dyDescent="0.35">
      <c r="D369" s="26">
        <f t="shared" si="293"/>
        <v>36162</v>
      </c>
      <c r="E369" s="27">
        <f t="shared" si="270"/>
        <v>0.55208333333333337</v>
      </c>
      <c r="F369" s="28">
        <f t="shared" si="278"/>
        <v>2451181.010416667</v>
      </c>
      <c r="G369" s="29">
        <f>(F369-2451545)/36525</f>
        <v>-9.9654916723620236E-3</v>
      </c>
      <c r="H369" s="30">
        <f t="shared" si="246"/>
        <v>281.70108809062413</v>
      </c>
      <c r="I369" s="31">
        <f t="shared" si="247"/>
        <v>-1.2191258932007827</v>
      </c>
      <c r="J369" s="30">
        <f t="shared" si="248"/>
        <v>1.6709052906790724E-2</v>
      </c>
      <c r="K369" s="31">
        <f t="shared" si="249"/>
        <v>-4.1605424694328506E-2</v>
      </c>
      <c r="L369" s="31">
        <f>H369+K369</f>
        <v>281.65948266592977</v>
      </c>
      <c r="M369" s="31">
        <f>I369+K369</f>
        <v>-1.2607313178951112</v>
      </c>
      <c r="N369" s="31">
        <f>(1.000001018*(1-J369*J369))/(1+J369*COS(RADIANS(M369)))</f>
        <v>0.98329586001860503</v>
      </c>
      <c r="O369" s="31">
        <f t="shared" si="250"/>
        <v>281.65100432927028</v>
      </c>
      <c r="P369" s="31">
        <f t="shared" si="251"/>
        <v>23.43942070400896</v>
      </c>
      <c r="Q369" s="31">
        <f t="shared" si="252"/>
        <v>-2.0793148475313069E-3</v>
      </c>
      <c r="R369" s="31">
        <f t="shared" si="253"/>
        <v>23.437341389161428</v>
      </c>
      <c r="S369" s="31">
        <f t="shared" si="254"/>
        <v>-22.926546966612243</v>
      </c>
      <c r="T369" s="31">
        <f t="shared" si="255"/>
        <v>4.3027166572317019E-2</v>
      </c>
      <c r="U369" s="31">
        <f t="shared" si="256"/>
        <v>-3.8920958071728951</v>
      </c>
      <c r="V369" s="31">
        <f t="shared" si="257"/>
        <v>718.55446419282703</v>
      </c>
      <c r="W369" s="31">
        <f>IF(V369/4&lt;0,V369/4+180,V369/4-180)</f>
        <v>-0.36138395179324334</v>
      </c>
      <c r="X369" s="31">
        <f t="shared" si="258"/>
        <v>64.748020857225967</v>
      </c>
      <c r="Y369" s="31">
        <f>90-X369</f>
        <v>25.251979142774033</v>
      </c>
      <c r="Z369" s="31">
        <f>IF(Y369&gt;85,0,IF(Y369&gt;5,58.1/TAN(RADIANS(Y369))-0.07/POWER(TAN(RADIANS(Y369)),3)+0.000086/POWER(TAN(RADIANS(Y369)),5),IF(Y369&gt;-0.575,1735+Y369*(-518.2+Y369*(103.4+Y369*(-12.79+Y369*0.711))),-20.772/TAN(RADIANS(Y369)))))/3600</f>
        <v>3.403200166698634E-2</v>
      </c>
      <c r="AA369" s="32">
        <f>Y369+Z369</f>
        <v>25.286011144441019</v>
      </c>
      <c r="AB369" s="32">
        <f t="shared" si="259"/>
        <v>179.63199730008557</v>
      </c>
      <c r="AC369" s="44"/>
      <c r="AD369" s="28">
        <f t="shared" si="260"/>
        <v>2451181.0087176668</v>
      </c>
      <c r="AE369" s="33">
        <f>(AD369-2451545)/36525</f>
        <v>-9.9655381884504925E-3</v>
      </c>
      <c r="AF369" s="31">
        <f t="shared" si="261"/>
        <v>281.69941347563008</v>
      </c>
      <c r="AG369" s="31">
        <f t="shared" si="262"/>
        <v>-1.2208004282090315</v>
      </c>
      <c r="AH369" s="31">
        <f t="shared" si="263"/>
        <v>1.6709052908746004E-2</v>
      </c>
      <c r="AI369" s="31">
        <f t="shared" si="264"/>
        <v>-4.166256278550351E-2</v>
      </c>
      <c r="AJ369" s="31">
        <f>AF369+AI369</f>
        <v>281.65775091284456</v>
      </c>
      <c r="AK369" s="31">
        <f>AG369+AI369</f>
        <v>-1.2624629909945351</v>
      </c>
      <c r="AL369" s="31">
        <f>(1.000001018*(1-AH369*AH369))/(1+AH369*COS(RADIANS(AK369)))</f>
        <v>0.98329587077008829</v>
      </c>
      <c r="AM369" s="31">
        <f t="shared" si="265"/>
        <v>281.64927258228147</v>
      </c>
      <c r="AN369" s="31">
        <f t="shared" si="266"/>
        <v>23.439420704613863</v>
      </c>
      <c r="AO369" s="31">
        <f t="shared" si="267"/>
        <v>-2.0793171924315223E-3</v>
      </c>
      <c r="AP369" s="31">
        <f t="shared" si="268"/>
        <v>23.43734138742143</v>
      </c>
      <c r="AQ369" s="31">
        <f t="shared" si="269"/>
        <v>-22.926697986890737</v>
      </c>
      <c r="AU369" s="37"/>
      <c r="AZ369" s="40"/>
      <c r="BA369" s="40"/>
      <c r="BB369" s="36"/>
    </row>
    <row r="370" spans="4:54" x14ac:dyDescent="0.35">
      <c r="AZ370" s="39"/>
      <c r="BA370" s="39"/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Orto ocaso interp. decl.</vt:lpstr>
    </vt:vector>
  </TitlesOfParts>
  <Company>NOAA/ESRL/GMD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Cornwall</dc:creator>
  <cp:lastModifiedBy>MARTIN PEREA ALVAREZ DE EULATE</cp:lastModifiedBy>
  <cp:lastPrinted>2025-02-13T10:01:18Z</cp:lastPrinted>
  <dcterms:created xsi:type="dcterms:W3CDTF">2010-02-16T14:55:33Z</dcterms:created>
  <dcterms:modified xsi:type="dcterms:W3CDTF">2025-07-15T06:43:57Z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a3394-03bb-460d-b0e0-929a41aa1fc7_Enabled">
    <vt:lpwstr>true</vt:lpwstr>
  </property>
  <property fmtid="{D5CDD505-2E9C-101B-9397-08002B2CF9AE}" pid="3" name="MSIP_Label_184a3394-03bb-460d-b0e0-929a41aa1fc7_SetDate">
    <vt:lpwstr>2025-07-15T06:43:55Z</vt:lpwstr>
  </property>
  <property fmtid="{D5CDD505-2E9C-101B-9397-08002B2CF9AE}" pid="4" name="MSIP_Label_184a3394-03bb-460d-b0e0-929a41aa1fc7_Method">
    <vt:lpwstr>Privileged</vt:lpwstr>
  </property>
  <property fmtid="{D5CDD505-2E9C-101B-9397-08002B2CF9AE}" pid="5" name="MSIP_Label_184a3394-03bb-460d-b0e0-929a41aa1fc7_Name">
    <vt:lpwstr>Público</vt:lpwstr>
  </property>
  <property fmtid="{D5CDD505-2E9C-101B-9397-08002B2CF9AE}" pid="6" name="MSIP_Label_184a3394-03bb-460d-b0e0-929a41aa1fc7_SiteId">
    <vt:lpwstr>cfab0009-84b7-4397-a0f8-f77cdf1579c1</vt:lpwstr>
  </property>
  <property fmtid="{D5CDD505-2E9C-101B-9397-08002B2CF9AE}" pid="7" name="MSIP_Label_184a3394-03bb-460d-b0e0-929a41aa1fc7_ActionId">
    <vt:lpwstr>33efb215-9451-45c0-999d-10a0bbc96d0e</vt:lpwstr>
  </property>
  <property fmtid="{D5CDD505-2E9C-101B-9397-08002B2CF9AE}" pid="8" name="MSIP_Label_184a3394-03bb-460d-b0e0-929a41aa1fc7_ContentBits">
    <vt:lpwstr>0</vt:lpwstr>
  </property>
  <property fmtid="{D5CDD505-2E9C-101B-9397-08002B2CF9AE}" pid="9" name="MSIP_Label_184a3394-03bb-460d-b0e0-929a41aa1fc7_Tag">
    <vt:lpwstr>10, 0, 1, 1</vt:lpwstr>
  </property>
</Properties>
</file>